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ее\"/>
    </mc:Choice>
  </mc:AlternateContent>
  <bookViews>
    <workbookView xWindow="0" yWindow="0" windowWidth="20490" windowHeight="7620"/>
  </bookViews>
  <sheets>
    <sheet name="Бумага Распродажа" sheetId="1" r:id="rId1"/>
    <sheet name="Конверты Распродажа" sheetId="3" r:id="rId2"/>
    <sheet name=" Обрезки Распродажа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3" i="1" l="1"/>
  <c r="I133" i="1"/>
  <c r="H133" i="1"/>
  <c r="K271" i="2" l="1"/>
  <c r="K270" i="2"/>
  <c r="K269" i="2"/>
  <c r="K268" i="2"/>
  <c r="K189" i="2"/>
  <c r="K99" i="2"/>
  <c r="K98" i="2"/>
  <c r="K132" i="2"/>
  <c r="K138" i="2"/>
  <c r="K156" i="2" l="1"/>
  <c r="K155" i="2"/>
  <c r="K120" i="2"/>
  <c r="K67" i="2"/>
  <c r="K39" i="2"/>
  <c r="K27" i="2"/>
  <c r="K25" i="2"/>
  <c r="K16" i="2"/>
  <c r="K9" i="2"/>
  <c r="K3" i="2"/>
  <c r="L126" i="2" l="1"/>
  <c r="L17" i="2" l="1"/>
  <c r="L254" i="2" l="1"/>
  <c r="L253" i="2"/>
  <c r="L252" i="2"/>
  <c r="L250" i="2"/>
  <c r="L248" i="2"/>
  <c r="L246" i="2"/>
  <c r="L244" i="2"/>
  <c r="L240" i="2"/>
  <c r="L233" i="2"/>
  <c r="L230" i="2"/>
  <c r="L228" i="2"/>
  <c r="L223" i="2"/>
  <c r="L219" i="2"/>
  <c r="L217" i="2"/>
  <c r="L216" i="2"/>
  <c r="L210" i="2"/>
  <c r="L209" i="2"/>
  <c r="L208" i="2"/>
  <c r="L203" i="2"/>
  <c r="L202" i="2"/>
  <c r="L199" i="2"/>
  <c r="L196" i="2"/>
  <c r="L195" i="2"/>
  <c r="L192" i="2"/>
  <c r="L190" i="2"/>
  <c r="L187" i="2"/>
  <c r="L182" i="2"/>
  <c r="L166" i="2"/>
  <c r="L165" i="2"/>
  <c r="L154" i="2" l="1"/>
  <c r="L151" i="2"/>
  <c r="L145" i="2"/>
  <c r="L140" i="2"/>
  <c r="L137" i="2"/>
  <c r="L136" i="2"/>
  <c r="L130" i="2"/>
  <c r="L125" i="2"/>
  <c r="L123" i="2"/>
  <c r="L122" i="2"/>
  <c r="L121" i="2"/>
  <c r="L119" i="2"/>
  <c r="L118" i="2"/>
  <c r="L117" i="2"/>
  <c r="L114" i="2"/>
  <c r="L113" i="2"/>
  <c r="L112" i="2"/>
  <c r="L110" i="2"/>
  <c r="L106" i="2"/>
  <c r="L105" i="2"/>
  <c r="L104" i="2"/>
  <c r="L92" i="2"/>
  <c r="L91" i="2"/>
  <c r="L90" i="2"/>
  <c r="L83" i="2"/>
  <c r="L80" i="2"/>
  <c r="L76" i="2"/>
  <c r="L75" i="2"/>
  <c r="L74" i="2"/>
  <c r="L71" i="2"/>
  <c r="L65" i="2"/>
  <c r="L54" i="2"/>
  <c r="L50" i="2"/>
  <c r="L47" i="2"/>
  <c r="L46" i="2"/>
  <c r="L44" i="2"/>
  <c r="L43" i="2"/>
  <c r="L33" i="2"/>
  <c r="L29" i="2"/>
  <c r="L26" i="2"/>
  <c r="L20" i="2"/>
  <c r="L19" i="2"/>
  <c r="L18" i="2"/>
  <c r="L15" i="2"/>
  <c r="L14" i="2"/>
  <c r="L13" i="2"/>
  <c r="L7" i="2"/>
  <c r="L6" i="2"/>
  <c r="L2" i="2"/>
  <c r="J85" i="1" l="1"/>
  <c r="I85" i="1"/>
  <c r="H85" i="1"/>
  <c r="J153" i="1" l="1"/>
  <c r="I153" i="1"/>
  <c r="H153" i="1"/>
  <c r="J152" i="1"/>
  <c r="I152" i="1"/>
  <c r="H152" i="1"/>
  <c r="J14" i="1" l="1"/>
  <c r="I14" i="1"/>
  <c r="H14" i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8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J150" i="1" l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11" i="1"/>
  <c r="I111" i="1"/>
  <c r="H111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4" i="1"/>
  <c r="I84" i="1"/>
  <c r="H84" i="1"/>
  <c r="J83" i="1"/>
  <c r="I83" i="1"/>
  <c r="H83" i="1"/>
  <c r="J82" i="1"/>
  <c r="I82" i="1"/>
  <c r="H82" i="1"/>
  <c r="J81" i="1"/>
  <c r="I81" i="1"/>
  <c r="H81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</calcChain>
</file>

<file path=xl/sharedStrings.xml><?xml version="1.0" encoding="utf-8"?>
<sst xmlns="http://schemas.openxmlformats.org/spreadsheetml/2006/main" count="1397" uniqueCount="870">
  <si>
    <t>Артикул</t>
  </si>
  <si>
    <t>Дизайнерская бумага</t>
  </si>
  <si>
    <t>Кол-во</t>
  </si>
  <si>
    <t>В наличии</t>
  </si>
  <si>
    <t>Цена розн</t>
  </si>
  <si>
    <t>96092-06-02</t>
  </si>
  <si>
    <t>ГМУНД Алезан Культ,135,700х1000,Газель</t>
  </si>
  <si>
    <t>96092-05-02</t>
  </si>
  <si>
    <t>ГМУНД Алезан Культ,135,700х1000,Шевро</t>
  </si>
  <si>
    <t>96092-05</t>
  </si>
  <si>
    <t>ГМУНД Алезан Культ,200,700х1000,Шевро</t>
  </si>
  <si>
    <t>96092-06</t>
  </si>
  <si>
    <t>ГМУНД Алезан Культ,300,700х1000,Газель</t>
  </si>
  <si>
    <t>96092-02</t>
  </si>
  <si>
    <t>ГМУНД Алезан Культ,300,700х1000,Дэм</t>
  </si>
  <si>
    <t>96092-03</t>
  </si>
  <si>
    <t>ГМУНД Алезан Культ,300,700х1000,Игуана</t>
  </si>
  <si>
    <t>96092-01</t>
  </si>
  <si>
    <t>ГМУНД Алезан Культ,300,700х1000,Лама</t>
  </si>
  <si>
    <t>96092-07</t>
  </si>
  <si>
    <t>ГМУНД Алезан Культ,300,700х1000,Крокодил</t>
  </si>
  <si>
    <t>96092-04</t>
  </si>
  <si>
    <t>ГМУНД Алезан Культ,300,700х1000, Риносеро</t>
  </si>
  <si>
    <t>ГМУНД Арш,250,650х920, черн.</t>
  </si>
  <si>
    <t>ГМУНД Арш,250,650х920, красный</t>
  </si>
  <si>
    <t>96091-02</t>
  </si>
  <si>
    <t>ГМУНД Сокровища Нации Гравюра 310г/м2 70х100см</t>
  </si>
  <si>
    <t>96091-04</t>
  </si>
  <si>
    <t>ГМУНД Сокровища Нации Мистика 310г/м2 70х100см</t>
  </si>
  <si>
    <t>96097-02</t>
  </si>
  <si>
    <t>ГМУНД Игра Света Верже Слоновая кость 300г/м2 70х100см</t>
  </si>
  <si>
    <t>96097-16</t>
  </si>
  <si>
    <t>ГМУНД Игра Света Верже Черное дерево 300г/м2 70х100см</t>
  </si>
  <si>
    <t>Гмунд 925 Светлое серебро 290г/м2 68х100см уценка</t>
  </si>
  <si>
    <t xml:space="preserve">Гмунд 925 Светлое серебро 290г/м2 68х100см </t>
  </si>
  <si>
    <t>96071-05</t>
  </si>
  <si>
    <t>ГМУНД Кашемир Бархат,400,700х1000, наст.красн.</t>
  </si>
  <si>
    <t>96098-08</t>
  </si>
  <si>
    <t>ГМУНД Кашемир,250,700х1000, тем.-син.</t>
  </si>
  <si>
    <t>96090-54-2</t>
  </si>
  <si>
    <t>ГМУНД Колорс,100,700х1000, тем.-красн.,54</t>
  </si>
  <si>
    <t>96090-59-2</t>
  </si>
  <si>
    <t>ГМУНД Колорс,100,700х1000, тем.-син.,59</t>
  </si>
  <si>
    <t>ГМУНД Колорс,120,700х1000, молочный.,46</t>
  </si>
  <si>
    <t>ГМУНД Колорс,300,700х1000, молочный.,46</t>
  </si>
  <si>
    <t>96090-31</t>
  </si>
  <si>
    <t>ГМУНД Колорс,300,700х1000, ярко-желт.,31</t>
  </si>
  <si>
    <t>96090-59</t>
  </si>
  <si>
    <t>96095-05</t>
  </si>
  <si>
    <t>ГМУНД Коттон, 610, 700х1000, блестящий крем</t>
  </si>
  <si>
    <t>96095-02</t>
  </si>
  <si>
    <t>ГМУНД Коттон Матт Крем 300 г/м2 70х100см</t>
  </si>
  <si>
    <t>96096-3</t>
  </si>
  <si>
    <t>ГМУНД Стоун Кварц 300 г/м2 70х100см</t>
  </si>
  <si>
    <t>96096-2</t>
  </si>
  <si>
    <t>ГМУНД Стоун Сапфир 300 г/м2 70х100см</t>
  </si>
  <si>
    <t>96095-04</t>
  </si>
  <si>
    <t>ГМУНД Ориджинал белый 100г/м2 45х64см</t>
  </si>
  <si>
    <t>96095-03</t>
  </si>
  <si>
    <t>ГМУНД Ориджинал тактиль кремовый 120г/м2 45х64см</t>
  </si>
  <si>
    <t>96095-08</t>
  </si>
  <si>
    <t>ГМУНД Ориджинал белый  от 170г/м2 70х100см</t>
  </si>
  <si>
    <t>96095-09</t>
  </si>
  <si>
    <t>ГМУНД Ориджинал белый от 250г/м2 70х100см</t>
  </si>
  <si>
    <t>ГМУНД Ориджинал 100% Хлопок Мат,300,1000х700,белый</t>
  </si>
  <si>
    <t>ГМУНД Ориджинал Филигрань Бежевый хлопок 250г/м2 430х640см</t>
  </si>
  <si>
    <t>ГМУНД Татьяна Сатин Брокад 310г/м2 70х100см</t>
  </si>
  <si>
    <t>96091-10</t>
  </si>
  <si>
    <t>ГМУНД Экшн,310,700х1000, зеленый</t>
  </si>
  <si>
    <t>96091-09</t>
  </si>
  <si>
    <t>ГМУНД Экшн,310,700х1000, синий</t>
  </si>
  <si>
    <t>ГМУНД Экшн,310,700х1000, серебряное облако</t>
  </si>
  <si>
    <t>Калька ГМУНД Колорс Контакт,200,700х1000, черн.,10</t>
  </si>
  <si>
    <t>96066-2</t>
  </si>
  <si>
    <t>Датч Айвори Борд,гладки белый,246,700х1000</t>
  </si>
  <si>
    <t>Датч Айвори Борд,лен белый ,246,700х1000</t>
  </si>
  <si>
    <t>Калька Кириус Клеар,102,700х1000, прозр.</t>
  </si>
  <si>
    <t>Калька Кириус Клеар,180,700х1000, прозр.</t>
  </si>
  <si>
    <t>96086-3</t>
  </si>
  <si>
    <t>Калька Кириус Клеар,230,700х1000, прозр.</t>
  </si>
  <si>
    <t>96086-2</t>
  </si>
  <si>
    <t>Калька Кириус Колор,100,700х1000, салатовый</t>
  </si>
  <si>
    <t>Калька Кириус Колор,100,700х1000, синий</t>
  </si>
  <si>
    <t>Калька Кириус Колор,100,700х1000, серебро перлам.</t>
  </si>
  <si>
    <t>Калька Кириус Колор,100,700х1000, сл.кость перламутр</t>
  </si>
  <si>
    <t>Калька Кириус Колор,200,700х1000, жемчуг перлам.</t>
  </si>
  <si>
    <t>Калька Кириус Колор,200,700х1000, золото перлам.</t>
  </si>
  <si>
    <t>Калька Кириус Колор,200,700х1000, сл.кость перламутр</t>
  </si>
  <si>
    <t>Калька Кириус Колор,200,700х1000, черная</t>
  </si>
  <si>
    <t>96080-13-2</t>
  </si>
  <si>
    <t>96080-17-2</t>
  </si>
  <si>
    <t>Кириус Металлик,120,700х1000, золотой лист</t>
  </si>
  <si>
    <t>96080-18-2</t>
  </si>
  <si>
    <t>Кириус Металлик,120,700х1000, серый жемчуг</t>
  </si>
  <si>
    <t>96080-20-120</t>
  </si>
  <si>
    <t>Кириус Металлик,120,700х1000, слоновая кость</t>
  </si>
  <si>
    <t>96080-11-2</t>
  </si>
  <si>
    <t>Кириус Металлик,120,700х1000, чернильный</t>
  </si>
  <si>
    <t>96080-24-120</t>
  </si>
  <si>
    <t>Кириус Металлик,120,700х1000, инферно</t>
  </si>
  <si>
    <t>96080-14-3</t>
  </si>
  <si>
    <t>Кириус Металлик,250,640х900, светло-серый</t>
  </si>
  <si>
    <t>96080-37</t>
  </si>
  <si>
    <t>Кириус Металлик,300,700х1000, зелено-золотой</t>
  </si>
  <si>
    <t>96080-10</t>
  </si>
  <si>
    <t>Кириус Металлик,300,700х1000, ботаник</t>
  </si>
  <si>
    <t>96080-09</t>
  </si>
  <si>
    <t>Кириус Металлик,300,700х1000, красный лак</t>
  </si>
  <si>
    <t>96080-03</t>
  </si>
  <si>
    <t>Кириус Металлик,300,700х1000, лайм</t>
  </si>
  <si>
    <t>96080-07</t>
  </si>
  <si>
    <t>Кириус Металлик,300,700х1000, фиолетовый</t>
  </si>
  <si>
    <t>96080-34</t>
  </si>
  <si>
    <t>Кириус Металлик,300,700х1000, цветочный</t>
  </si>
  <si>
    <t>96080-24</t>
  </si>
  <si>
    <t>Кириус Металлик,300,700х1000, инферно</t>
  </si>
  <si>
    <t>96080-11</t>
  </si>
  <si>
    <t>Кириус Металлик,300,700х1000, чернильный</t>
  </si>
  <si>
    <t>96080-36</t>
  </si>
  <si>
    <t>Кириус Металлик,300,700х1000, терракотовый</t>
  </si>
  <si>
    <t>Кириус Металлик,300,700х1000, каппучино</t>
  </si>
  <si>
    <t>Кириус Металлик,300,700х1000, розовый кварц</t>
  </si>
  <si>
    <t>96080-17</t>
  </si>
  <si>
    <t>Кириус Металлик,300,700х1000,  золотой лист</t>
  </si>
  <si>
    <t>96085-07</t>
  </si>
  <si>
    <t>Кириус Скин,270,700х1000,красный</t>
  </si>
  <si>
    <t>96085-06</t>
  </si>
  <si>
    <t>Кириус Скин,270,700х1000,оранжевый</t>
  </si>
  <si>
    <t>96085-15</t>
  </si>
  <si>
    <t>Кириус Скин,270,700х1000,темно-синий</t>
  </si>
  <si>
    <t>96085-10</t>
  </si>
  <si>
    <t>Кириус Скин,270,700х1000,сиреневый</t>
  </si>
  <si>
    <t>96085-08</t>
  </si>
  <si>
    <t>Кириус Скин,270,700х1000,розовый</t>
  </si>
  <si>
    <t>96095-06-2</t>
  </si>
  <si>
    <t>Конкуэрор 100 % Хлопок, 160, 700х1000, белый</t>
  </si>
  <si>
    <t>96095-07-2</t>
  </si>
  <si>
    <t>Конкуэрор 100 % Хлопок, 160, 700х1000, молочный</t>
  </si>
  <si>
    <t>96095-07</t>
  </si>
  <si>
    <t>Конкуэрор 100 % Хлопок, 300, 700х1000, молочный</t>
  </si>
  <si>
    <t>Конкуэрор Бамбу, 350, 700х1000, кремовый</t>
  </si>
  <si>
    <t>Конкуэрор Бамбу, 250, 700х1000, гаванна</t>
  </si>
  <si>
    <t>Конкуэрор Верже, 300, 700х1000, чернильно-черный</t>
  </si>
  <si>
    <t>Конкуэрор Верже, 300, 700х1000, кремовый</t>
  </si>
  <si>
    <t>Конкуэрор матовый, 120, 700х1000, бетонно-серый</t>
  </si>
  <si>
    <t>Конкуэрор матовый, 300, 700х1000, бетонно-серый</t>
  </si>
  <si>
    <t>Конкуэрор матовый, 300, 700х1000, бургундское вино</t>
  </si>
  <si>
    <t>Конкуэрор матовый, 300, 700х1000, табачно-коричневый</t>
  </si>
  <si>
    <t>Конкуэрор матовый, 300, 700х1000, чернильно-черный</t>
  </si>
  <si>
    <t>Конкуэрор Перламутр, 100, 450х640, зеленый</t>
  </si>
  <si>
    <t>96020-3</t>
  </si>
  <si>
    <t>Конкуэрор Перламутр, 120, 700х1000, золотая дымка</t>
  </si>
  <si>
    <t>Конкуэрор Перламутр, 120, 700х1000, золотая пыль</t>
  </si>
  <si>
    <t>96117-03</t>
  </si>
  <si>
    <t>Конкуэрор Перламутр, 120, 700х1000, розовый</t>
  </si>
  <si>
    <t>96124-03</t>
  </si>
  <si>
    <t>Конкуэрор СХ22, 120, 700х1000, белый бриллиант</t>
  </si>
  <si>
    <t>96124-04</t>
  </si>
  <si>
    <t>Конкуэрор СХ22, 120, 700х1000, перламутровый</t>
  </si>
  <si>
    <t>Конкуэрор СХ22, 250, 700х1000, белый брилиант</t>
  </si>
  <si>
    <t>96124-05</t>
  </si>
  <si>
    <t>Конкуэрор СХ22, 250, 700х1000, белый</t>
  </si>
  <si>
    <t>96124-06</t>
  </si>
  <si>
    <t>Конкуэрор СХ22, 250, 700х1000, кремовый</t>
  </si>
  <si>
    <t>96124-02</t>
  </si>
  <si>
    <t>Конкуэрор СХ22, 250, 700х1000, перламутровый</t>
  </si>
  <si>
    <t>96013-120</t>
  </si>
  <si>
    <t>Маджестик,120,720х1020,зеленый сад</t>
  </si>
  <si>
    <t>Маджестик,120,720х1020, настоящее серебро</t>
  </si>
  <si>
    <t>Маджестик,120,720х1020, настоящее золото</t>
  </si>
  <si>
    <t>Маджестик Бронза медалей 250г/м2 72х102см</t>
  </si>
  <si>
    <t>Маджестик,250,720х1020,красный хамелеон</t>
  </si>
  <si>
    <t>Маджестик,250,720х1020,красный сатин</t>
  </si>
  <si>
    <t>Маджестик,250,720х1020,сиреневый</t>
  </si>
  <si>
    <t>Маджестик,250,720х1020,салатовый</t>
  </si>
  <si>
    <t>Маджестик,250,720х1020, синий хамелеон</t>
  </si>
  <si>
    <t>Маджестик,250,720х1020, настоящее серебро</t>
  </si>
  <si>
    <t>Маджестик,290,720х1020, песочный пляж</t>
  </si>
  <si>
    <t>Маджестик,290,720х1020, нежняя гворздика</t>
  </si>
  <si>
    <t>Маджестик,290,720х1020, атрацит</t>
  </si>
  <si>
    <t>96126-02</t>
  </si>
  <si>
    <t>Мюнкен Полар, 200, 720х1020, пачка</t>
  </si>
  <si>
    <t>96126-01</t>
  </si>
  <si>
    <t>Мюнкен Линкс 120г/м2 72х100см</t>
  </si>
  <si>
    <t>96126-04</t>
  </si>
  <si>
    <t>Мюнкен Принт Крим 115г/м2 70х100см</t>
  </si>
  <si>
    <t>Опал Референс Фабрик,250,700х1000, Лен,сл.кость</t>
  </si>
  <si>
    <t>Опал Референс,250,700х1000, айвори</t>
  </si>
  <si>
    <t>Ривс Дот,250,700х1000,экстра-белый</t>
  </si>
  <si>
    <t>96120-01</t>
  </si>
  <si>
    <t>Ривс Дизайн 120 700х1000, белый</t>
  </si>
  <si>
    <t>96118-04</t>
  </si>
  <si>
    <t>Ривс Лэйд,120, 700х1000,белый</t>
  </si>
  <si>
    <t>96118-03</t>
  </si>
  <si>
    <t>Ривс Лэйд,220,700х1000,белый</t>
  </si>
  <si>
    <t>96118-01</t>
  </si>
  <si>
    <t>Ривс Лэйд,220,700х1000,кремовый</t>
  </si>
  <si>
    <t>Ривс Лэйд,220,700х1000,экстра-белый</t>
  </si>
  <si>
    <t>96122-02</t>
  </si>
  <si>
    <t>Ривс Рефлекшн Арктика 120г/м2 70х100см</t>
  </si>
  <si>
    <t>96116-01</t>
  </si>
  <si>
    <t>Ривс Сенсейшн Матт Тактиль,120,700х1000,белый</t>
  </si>
  <si>
    <t>96116-02</t>
  </si>
  <si>
    <t>Ривс Сенсейшн Матт Тактиль,270,700х1000,экстра-белый</t>
  </si>
  <si>
    <t>96123-03</t>
  </si>
  <si>
    <t>Ривс Традишн,250,700х1000,бордовый</t>
  </si>
  <si>
    <t>Ривс Традишн,250,700х1000,фиол.-черн. Poison Black</t>
  </si>
  <si>
    <t>96119-02</t>
  </si>
  <si>
    <t>Ривс Шетланд,120,700х1000,белый</t>
  </si>
  <si>
    <t>Колорплан 270, 640х970, изумрудный</t>
  </si>
  <si>
    <t>Колорплан 270, 640х970, абрикосовый</t>
  </si>
  <si>
    <t>Бурано пастель 140, 700х1000, зеленый</t>
  </si>
  <si>
    <t>Бурано пастель 140, 700х1000, черный</t>
  </si>
  <si>
    <t>Тинторетто 250, 700х1000, бордовый</t>
  </si>
  <si>
    <t>96069-01</t>
  </si>
  <si>
    <t>Viastone полисинтетическая 144г/м2 70х100см</t>
  </si>
  <si>
    <t>96069-02</t>
  </si>
  <si>
    <t>Viastone полисинтетическая 192г/м2 70х100см</t>
  </si>
  <si>
    <t>96069-03</t>
  </si>
  <si>
    <t>Viastone полисинтетическая 216г/м2 70х100см</t>
  </si>
  <si>
    <t>96069-04</t>
  </si>
  <si>
    <t>Viastone полисинтетическая 240 г/м2 70х100см</t>
  </si>
  <si>
    <t>96069-05</t>
  </si>
  <si>
    <t>Viastone полисинтетическая 420г/м2 70х100см</t>
  </si>
  <si>
    <t>Touche Cover черный 301г/м 66х101см</t>
  </si>
  <si>
    <t>Самоклейка прозрачная</t>
  </si>
  <si>
    <t>Коктель 300, 700х1000, Бирюзовый</t>
  </si>
  <si>
    <t>Конверты</t>
  </si>
  <si>
    <t>Кириус Колор, конверт,100,110х220, бел.перлам.</t>
  </si>
  <si>
    <t>Кириус Колор, конверт,100,170х170, сл.кость перламутр</t>
  </si>
  <si>
    <t>Кириус Колор, конверт,100,110х220, золото перлам.</t>
  </si>
  <si>
    <t>Кириус Колор, конверт,100,110х220, серебро перлам.</t>
  </si>
  <si>
    <t>Кириус металлик конверт 120, 170х170, светло-серый</t>
  </si>
  <si>
    <t>Конкуэрор Перламутр,конверт,120,170х170,зел.</t>
  </si>
  <si>
    <t>Маджестик, конверт,120,170х170,зелен.сад</t>
  </si>
  <si>
    <t>Маджестик,120,конверт,170х170,пурп ноч</t>
  </si>
  <si>
    <t>Маджестик,120,конверт, 170х170,свеж.мята</t>
  </si>
  <si>
    <t>Цена от 50 т.р</t>
  </si>
  <si>
    <t>Цена от 100т.р</t>
  </si>
  <si>
    <t>Цена от 15т.р</t>
  </si>
  <si>
    <t>по запросу</t>
  </si>
  <si>
    <t>№</t>
  </si>
  <si>
    <t>Бумага</t>
  </si>
  <si>
    <t>Размер</t>
  </si>
  <si>
    <t>Маджестик Королевский синий 290гр/м2</t>
  </si>
  <si>
    <t>250х135мм</t>
  </si>
  <si>
    <t>серебр наклейка</t>
  </si>
  <si>
    <t>215х130мм</t>
  </si>
  <si>
    <t>283х102мм</t>
  </si>
  <si>
    <t>Маджестик Горный хрусталь 120гр/м2</t>
  </si>
  <si>
    <t>200Х170</t>
  </si>
  <si>
    <t>Olin Regular 250г/м2</t>
  </si>
  <si>
    <t>205х160</t>
  </si>
  <si>
    <t>Маджестик Темно-серый сатин 250г/м2</t>
  </si>
  <si>
    <t>310х155</t>
  </si>
  <si>
    <t>Бумага молочная с фактурой 120г/м2</t>
  </si>
  <si>
    <t>212х155</t>
  </si>
  <si>
    <t>От Кутюр рефлекшн золотой 310г/м2</t>
  </si>
  <si>
    <t>200х200</t>
  </si>
  <si>
    <t>Кириус Металлик Слоновая кость 120г/м2</t>
  </si>
  <si>
    <t>195х197</t>
  </si>
  <si>
    <t>197х185</t>
  </si>
  <si>
    <t>Вилус белый полоска 300г/м2</t>
  </si>
  <si>
    <t>330х252</t>
  </si>
  <si>
    <t>Датч Айвори Борд белый лен 246г/м2</t>
  </si>
  <si>
    <t>490х85</t>
  </si>
  <si>
    <t>490х210</t>
  </si>
  <si>
    <t>997х172</t>
  </si>
  <si>
    <t>Кириус Металлик Белое золото 120г/м2</t>
  </si>
  <si>
    <t>350х200</t>
  </si>
  <si>
    <t>Конкуэрор CX22 Перламутр слоновая кость 120г/м2</t>
  </si>
  <si>
    <t>338х176</t>
  </si>
  <si>
    <t>Olin Regular 120 г/м2</t>
  </si>
  <si>
    <t>370х200</t>
  </si>
  <si>
    <t>370х240</t>
  </si>
  <si>
    <t>РИВС Шетланд,120,белый</t>
  </si>
  <si>
    <t>425х120</t>
  </si>
  <si>
    <t>Маджестик Волшебная свеча 120гр.</t>
  </si>
  <si>
    <t>270х180</t>
  </si>
  <si>
    <t>Заготовка с биговкой белое зол 300 для откр</t>
  </si>
  <si>
    <t>170х108</t>
  </si>
  <si>
    <t>Бумага Маджестик Волшебная свеча 290гр.</t>
  </si>
  <si>
    <t>340х175</t>
  </si>
  <si>
    <t>Duo картон 1,3мм толщ 1000 г/м2</t>
  </si>
  <si>
    <t>390х190</t>
  </si>
  <si>
    <t>Маджестик Сатин сиреневый 250гр/м2</t>
  </si>
  <si>
    <t>435х170</t>
  </si>
  <si>
    <t>Конкурор 100% Хлопок белый 160г/м2</t>
  </si>
  <si>
    <t>350х195</t>
  </si>
  <si>
    <t>Маджестик Люксус настоящее золото 250гр/м2</t>
  </si>
  <si>
    <t>253х253</t>
  </si>
  <si>
    <t>Маджестик Розовый лепесток 290гр.</t>
  </si>
  <si>
    <t>300х210</t>
  </si>
  <si>
    <t>Маджестик Белый мрамор 120гр/м2 72х102см</t>
  </si>
  <si>
    <t>255х175</t>
  </si>
  <si>
    <t>Маджестик Белый мрамор 120гр/м2</t>
  </si>
  <si>
    <t>250х160</t>
  </si>
  <si>
    <t>Коктель 290 г/м2 (лиловый)</t>
  </si>
  <si>
    <t>350х140</t>
  </si>
  <si>
    <t>Haute Couture Prince De Galles 300 g/m (слоновая кость)</t>
  </si>
  <si>
    <t>27х9,3</t>
  </si>
  <si>
    <t>Датч айвори боард 240</t>
  </si>
  <si>
    <t>272х250</t>
  </si>
  <si>
    <t>Виспер Корк мел рефлект 310</t>
  </si>
  <si>
    <t>252х145</t>
  </si>
  <si>
    <t>249х156</t>
  </si>
  <si>
    <t>191х134</t>
  </si>
  <si>
    <t>175х175</t>
  </si>
  <si>
    <t>170х105</t>
  </si>
  <si>
    <t>Маджестик Золотистый топаз 120г/м2</t>
  </si>
  <si>
    <t>188х130</t>
  </si>
  <si>
    <t>Маджестик Горный хрусталь 120 г/м2</t>
  </si>
  <si>
    <t>200х170</t>
  </si>
  <si>
    <t>Ривс Рефлекшн 120 г/м2 кремовый</t>
  </si>
  <si>
    <t>250х120</t>
  </si>
  <si>
    <t>250х115</t>
  </si>
  <si>
    <t>Гладкая бело-молочная 250</t>
  </si>
  <si>
    <t>Гладкая белая 250</t>
  </si>
  <si>
    <t>245х125</t>
  </si>
  <si>
    <t>Touche Cover 301г/м молочный</t>
  </si>
  <si>
    <t>Хлопок молочный 250</t>
  </si>
  <si>
    <t>300х95</t>
  </si>
  <si>
    <t>320х57</t>
  </si>
  <si>
    <t>Бурано пастель</t>
  </si>
  <si>
    <t>250х180</t>
  </si>
  <si>
    <t>Маджестик Горный хрусталь 120/м2</t>
  </si>
  <si>
    <t>225х170</t>
  </si>
  <si>
    <t>Маджестик Белый мрамор 250г/м2</t>
  </si>
  <si>
    <t>200х120</t>
  </si>
  <si>
    <t>Кириус Металик Белое золото 250г/м2</t>
  </si>
  <si>
    <t>195х100</t>
  </si>
  <si>
    <t>210х90</t>
  </si>
  <si>
    <t>Кириус Металлик Слоновая кость 240г/м2</t>
  </si>
  <si>
    <t>250х195</t>
  </si>
  <si>
    <t>Мюнкен Принт Крим 115г/м2</t>
  </si>
  <si>
    <t>278х164</t>
  </si>
  <si>
    <t>Белая с фактурой 290</t>
  </si>
  <si>
    <t>255х135</t>
  </si>
  <si>
    <t>Elation 250г/м2 белый</t>
  </si>
  <si>
    <t>171х171</t>
  </si>
  <si>
    <t>450х320</t>
  </si>
  <si>
    <t>Маджестик Розовый лепесток 290г/м2</t>
  </si>
  <si>
    <t>Ривс Дизайн белый 250 г/м2</t>
  </si>
  <si>
    <t>350х185</t>
  </si>
  <si>
    <t>400х200</t>
  </si>
  <si>
    <t>Кириус Металлик Фиолетовый 300г/м2</t>
  </si>
  <si>
    <t>430х165</t>
  </si>
  <si>
    <t>Маджестик Волшебная свеча 290гр.</t>
  </si>
  <si>
    <t>240х180</t>
  </si>
  <si>
    <t>405х205</t>
  </si>
  <si>
    <t>Маджестик Белый мрамор 290гр</t>
  </si>
  <si>
    <t>150х150</t>
  </si>
  <si>
    <t>Кириус Металлик супер Золото 300г/м2</t>
  </si>
  <si>
    <t>200х95</t>
  </si>
  <si>
    <t>Ривс Шетланд белый 250г/м2</t>
  </si>
  <si>
    <t>350х120</t>
  </si>
  <si>
    <t>Ассорти длинные</t>
  </si>
  <si>
    <t>~380х100</t>
  </si>
  <si>
    <t>205х135</t>
  </si>
  <si>
    <t>Хлопок белый 300</t>
  </si>
  <si>
    <t>190х130</t>
  </si>
  <si>
    <t>Перепл картон 3мм</t>
  </si>
  <si>
    <t>160х140</t>
  </si>
  <si>
    <t>190Х115</t>
  </si>
  <si>
    <t>Кремовый матовый 300г</t>
  </si>
  <si>
    <t>420х300</t>
  </si>
  <si>
    <t>Тёмно-синий матовый 120г</t>
  </si>
  <si>
    <t>290х270</t>
  </si>
  <si>
    <t>Меловка 300г/м2</t>
  </si>
  <si>
    <t>243х112</t>
  </si>
  <si>
    <t>Маджестик Золотистый топаз 250гр/м2</t>
  </si>
  <si>
    <t>350х150</t>
  </si>
  <si>
    <t>РИВС Шетланд,120,белый 70х100см</t>
  </si>
  <si>
    <t>400х135</t>
  </si>
  <si>
    <t>200х100</t>
  </si>
  <si>
    <t>Гладкая белая 290</t>
  </si>
  <si>
    <t>270х162</t>
  </si>
  <si>
    <t>270х170</t>
  </si>
  <si>
    <t>273х175</t>
  </si>
  <si>
    <t>300х107</t>
  </si>
  <si>
    <t>Кириус Металик Чернильный 120г/м2</t>
  </si>
  <si>
    <t>255х140</t>
  </si>
  <si>
    <t>Кириус Металик Чернильный 250г/м2</t>
  </si>
  <si>
    <t>330х140</t>
  </si>
  <si>
    <t>Колорплан т-синий 135г/м2</t>
  </si>
  <si>
    <t>280х250</t>
  </si>
  <si>
    <t>Колорплан т-синий 270г/м2</t>
  </si>
  <si>
    <t>645х114</t>
  </si>
  <si>
    <t>Бумага ГМУНД Арш 250г (Черный)</t>
  </si>
  <si>
    <t>465х115</t>
  </si>
  <si>
    <t>Маджестик Настоящее золото 120г/м2</t>
  </si>
  <si>
    <t>255х160</t>
  </si>
  <si>
    <t>Кириус Металлик Золотой Лист 300г/м2</t>
  </si>
  <si>
    <t>170х170</t>
  </si>
  <si>
    <t>Malmero Tourbe коричневый 300г/м2</t>
  </si>
  <si>
    <t>Маджестик лунное серебро 290г/м2</t>
  </si>
  <si>
    <t>200х160</t>
  </si>
  <si>
    <t>Murillo Rosso Fuoco 260г/м2</t>
  </si>
  <si>
    <t>275х120</t>
  </si>
  <si>
    <t>240х125</t>
  </si>
  <si>
    <t>Скин красный 270г/м2</t>
  </si>
  <si>
    <t>275х138</t>
  </si>
  <si>
    <t>От Кутюр шоколадный шеврон 300г/м2</t>
  </si>
  <si>
    <t>345х105</t>
  </si>
  <si>
    <t>320х130</t>
  </si>
  <si>
    <t>295х130</t>
  </si>
  <si>
    <t>Датч айвори боард гладкий 240г/м2</t>
  </si>
  <si>
    <t>190х165</t>
  </si>
  <si>
    <t>Гмунд Колорс коричневый 300 г/м2</t>
  </si>
  <si>
    <t>355х120</t>
  </si>
  <si>
    <t>165х155</t>
  </si>
  <si>
    <t>Маджестик Морфо Хамелеон 250г/м2</t>
  </si>
  <si>
    <t>205х170</t>
  </si>
  <si>
    <t>Маджестик Лазурное небо 290г/м2</t>
  </si>
  <si>
    <t>Ривс Лэйд кремовый 220г/м2</t>
  </si>
  <si>
    <t>200х140</t>
  </si>
  <si>
    <t>Colorplan изумрудный 270г/м2</t>
  </si>
  <si>
    <t>200х165</t>
  </si>
  <si>
    <t>Маджестик Бронза медалей 250г/м2</t>
  </si>
  <si>
    <t>180х180</t>
  </si>
  <si>
    <t>205х78</t>
  </si>
  <si>
    <t>ГМУНД Колорс темно-красный 100г/м2</t>
  </si>
  <si>
    <t>245х160</t>
  </si>
  <si>
    <t>ГМУНД Колорс темно-синий 100г/м2</t>
  </si>
  <si>
    <t>243х110</t>
  </si>
  <si>
    <t>Paperline Saffron 245г/м2</t>
  </si>
  <si>
    <t>250х140</t>
  </si>
  <si>
    <t>Маджестик Белый мрамор 290г/м2</t>
  </si>
  <si>
    <t>155х100</t>
  </si>
  <si>
    <t>Бумага ГМУНД Колорс белый 100г/м2</t>
  </si>
  <si>
    <t>210х145</t>
  </si>
  <si>
    <t>Кириус Металлик чернильный 300г/м2</t>
  </si>
  <si>
    <t>200х68</t>
  </si>
  <si>
    <t>250х60</t>
  </si>
  <si>
    <t>Woodstock Betulla 260г/м2</t>
  </si>
  <si>
    <t>162х138</t>
  </si>
  <si>
    <t>190х158</t>
  </si>
  <si>
    <t>205х168</t>
  </si>
  <si>
    <t>Кириус Металлик Золотой лист 120г/м2</t>
  </si>
  <si>
    <t>190х160</t>
  </si>
  <si>
    <t>Colorplan коричневый 135г/м2</t>
  </si>
  <si>
    <t>270х100</t>
  </si>
  <si>
    <t>Sirio Denim Celeste 290г/м2</t>
  </si>
  <si>
    <t>300х150</t>
  </si>
  <si>
    <t>Whisper Мел рефлект 310г/м2</t>
  </si>
  <si>
    <t>Маджестик Волшебная свеча 250г/м2</t>
  </si>
  <si>
    <t>Маджестик Королевский синий 290г/м2</t>
  </si>
  <si>
    <t>260х120</t>
  </si>
  <si>
    <t>Маджестик Антрацит 290г/м2</t>
  </si>
  <si>
    <t>252х150</t>
  </si>
  <si>
    <t>Кириус Металик светло-серый 250г/м2</t>
  </si>
  <si>
    <t>258х185</t>
  </si>
  <si>
    <t>357х92</t>
  </si>
  <si>
    <t>318х85</t>
  </si>
  <si>
    <t>Кириус Скин Оранжевый 270гр/м2</t>
  </si>
  <si>
    <t>400х95</t>
  </si>
  <si>
    <t>Офсет белый 120г/м2</t>
  </si>
  <si>
    <t>255х170</t>
  </si>
  <si>
    <t>Маджестик Сатин синий 250г/м2</t>
  </si>
  <si>
    <t>180х70</t>
  </si>
  <si>
    <t>Коктель лиловый 290 г/м2</t>
  </si>
  <si>
    <t>350х80</t>
  </si>
  <si>
    <t>Кириус чернильный 300г/м2</t>
  </si>
  <si>
    <t>705х160</t>
  </si>
  <si>
    <t>Ривс Шетланд 120г/м2</t>
  </si>
  <si>
    <t>400х100</t>
  </si>
  <si>
    <t>360х230</t>
  </si>
  <si>
    <t>430х105</t>
  </si>
  <si>
    <t>255х145</t>
  </si>
  <si>
    <t>440х140</t>
  </si>
  <si>
    <t>Колорплан коричневый 135г/м2</t>
  </si>
  <si>
    <t>640х160</t>
  </si>
  <si>
    <t>255х115</t>
  </si>
  <si>
    <t>205х115</t>
  </si>
  <si>
    <t>Маджестик Императорский красный 290г/м2</t>
  </si>
  <si>
    <t>330х170</t>
  </si>
  <si>
    <t>Кириус Металлик Белое золото 300 г/м2</t>
  </si>
  <si>
    <t>240х155</t>
  </si>
  <si>
    <t>Маджестик Люксус настоящее золото 120гр</t>
  </si>
  <si>
    <t>190х185</t>
  </si>
  <si>
    <t>Кириус Металлик Белое золото 120 г/м2</t>
  </si>
  <si>
    <t>250х155</t>
  </si>
  <si>
    <t>Маджестик Волшебная свеча 120г/м2</t>
  </si>
  <si>
    <t>Кириус Металлик фиолетовый 120г/м2</t>
  </si>
  <si>
    <t>Кириус суперзолото 120 г/м2</t>
  </si>
  <si>
    <t>300х245</t>
  </si>
  <si>
    <t>Прозрачный пластик 0,3 мм</t>
  </si>
  <si>
    <t>300х130</t>
  </si>
  <si>
    <t>Canson Gris Perle 160г/м2</t>
  </si>
  <si>
    <t>215х150</t>
  </si>
  <si>
    <t>275х175</t>
  </si>
  <si>
    <t>645х215</t>
  </si>
  <si>
    <t>Кириус Металлик золотой иней 300г/м2</t>
  </si>
  <si>
    <t>335х170</t>
  </si>
  <si>
    <t>720х150</t>
  </si>
  <si>
    <t>Гмунд Колорс Чёрный 300г/м2</t>
  </si>
  <si>
    <t>175х115</t>
  </si>
  <si>
    <t>Колорплан тёмно-синий 270г/м2</t>
  </si>
  <si>
    <t>664х110</t>
  </si>
  <si>
    <t>720х250</t>
  </si>
  <si>
    <t>180х125</t>
  </si>
  <si>
    <t>290х150</t>
  </si>
  <si>
    <t>Prisma 250g фетр</t>
  </si>
  <si>
    <t>145х130</t>
  </si>
  <si>
    <t>Chromolux Metalliс 250г/м2 серебро</t>
  </si>
  <si>
    <t>Плотность</t>
  </si>
  <si>
    <t>перфографика</t>
  </si>
  <si>
    <t>480х330</t>
  </si>
  <si>
    <t>majestic satin blue</t>
  </si>
  <si>
    <t>200х180</t>
  </si>
  <si>
    <t>rivs молочный</t>
  </si>
  <si>
    <t>majestic волшебная свеча</t>
  </si>
  <si>
    <t>280x145</t>
  </si>
  <si>
    <t>240x255</t>
  </si>
  <si>
    <t>белый мрамор</t>
  </si>
  <si>
    <t>460х235</t>
  </si>
  <si>
    <t>700х250</t>
  </si>
  <si>
    <t>curious metallic светло-серый</t>
  </si>
  <si>
    <t>270x270</t>
  </si>
  <si>
    <t>curious metallic super gold</t>
  </si>
  <si>
    <t>красный</t>
  </si>
  <si>
    <t>248х135</t>
  </si>
  <si>
    <t>колорплан тёмно-синий 135г</t>
  </si>
  <si>
    <t>298*137</t>
  </si>
  <si>
    <t>кириус металлик чернильный 300г</t>
  </si>
  <si>
    <t>197*138</t>
  </si>
  <si>
    <t>кириус металлик красный лак 300г</t>
  </si>
  <si>
    <t>200*173</t>
  </si>
  <si>
    <t>маджестик белый мрамор 250г</t>
  </si>
  <si>
    <t>177*190</t>
  </si>
  <si>
    <t>тинтерето цейлон паприка 250г</t>
  </si>
  <si>
    <t>259*149</t>
  </si>
  <si>
    <t>мальмера бордовый 120г</t>
  </si>
  <si>
    <t>247*134</t>
  </si>
  <si>
    <t>279*97</t>
  </si>
  <si>
    <t>кириус металлик золотой лист 300г</t>
  </si>
  <si>
    <t>196*67</t>
  </si>
  <si>
    <t>крафт 250г</t>
  </si>
  <si>
    <t>197*179</t>
  </si>
  <si>
    <t>гмунд красный 54 100г</t>
  </si>
  <si>
    <t>247*136</t>
  </si>
  <si>
    <t>200*122</t>
  </si>
  <si>
    <t>Кириус металлик светло серый 250 г</t>
  </si>
  <si>
    <t>170*122</t>
  </si>
  <si>
    <t>конкурор табачный 300</t>
  </si>
  <si>
    <t>360*90</t>
  </si>
  <si>
    <t>кириус металлик супер-золото 120г</t>
  </si>
  <si>
    <t>248*155</t>
  </si>
  <si>
    <t>заготовки 15407</t>
  </si>
  <si>
    <t>262*219</t>
  </si>
  <si>
    <t>паперлэйн кобальт 160г</t>
  </si>
  <si>
    <t>295*165</t>
  </si>
  <si>
    <t>маджестик небо дамаска 120г</t>
  </si>
  <si>
    <t>350*198</t>
  </si>
  <si>
    <t>355*200</t>
  </si>
  <si>
    <t>330*153</t>
  </si>
  <si>
    <t>267*184</t>
  </si>
  <si>
    <t>Колорплан светло бирюзовый 270г</t>
  </si>
  <si>
    <t>239*122</t>
  </si>
  <si>
    <t>мюнкен кремовый 120г</t>
  </si>
  <si>
    <t>300*240</t>
  </si>
  <si>
    <t>210*140</t>
  </si>
  <si>
    <t>бурана интенсив 140г</t>
  </si>
  <si>
    <t>250*245</t>
  </si>
  <si>
    <t>450*180</t>
  </si>
  <si>
    <t>420*260</t>
  </si>
  <si>
    <t>275*175</t>
  </si>
  <si>
    <t>королевский синий и скин фиолетовый с теснением</t>
  </si>
  <si>
    <t>190*140</t>
  </si>
  <si>
    <t>ривс шетланд 250г</t>
  </si>
  <si>
    <t>232*198</t>
  </si>
  <si>
    <t>калька 180г</t>
  </si>
  <si>
    <t>245*212</t>
  </si>
  <si>
    <t>конкурор перламутровый золотая пыль 120г</t>
  </si>
  <si>
    <t>250*154</t>
  </si>
  <si>
    <t>мюнкен белый 120г</t>
  </si>
  <si>
    <t>210*145</t>
  </si>
  <si>
    <t>350*250</t>
  </si>
  <si>
    <t>250*200</t>
  </si>
  <si>
    <t>377*129</t>
  </si>
  <si>
    <t>конкурор черный 300г</t>
  </si>
  <si>
    <t>390*280</t>
  </si>
  <si>
    <t>Маджестик волшебная свеча 250г</t>
  </si>
  <si>
    <t>325*230</t>
  </si>
  <si>
    <t>кириус металлик чернильный 120г</t>
  </si>
  <si>
    <t>250*195</t>
  </si>
  <si>
    <t>150*138</t>
  </si>
  <si>
    <t>маджестик белый мрамор 120г</t>
  </si>
  <si>
    <t>280*180</t>
  </si>
  <si>
    <t>250*115</t>
  </si>
  <si>
    <t>370*330</t>
  </si>
  <si>
    <t>конкурор черный матовый 300г</t>
  </si>
  <si>
    <t>700*220</t>
  </si>
  <si>
    <t>Маджестик волшебная свеча 120г</t>
  </si>
  <si>
    <t>720*250</t>
  </si>
  <si>
    <t>770*110</t>
  </si>
  <si>
    <t>колорплан тёмно-синий 270г</t>
  </si>
  <si>
    <t>635*144</t>
  </si>
  <si>
    <t>кириус металлик золотой 300г</t>
  </si>
  <si>
    <t>700*117</t>
  </si>
  <si>
    <t>зелёные обложки (экокожа)</t>
  </si>
  <si>
    <t>460*220</t>
  </si>
  <si>
    <t>695*155</t>
  </si>
  <si>
    <t>пластик 0,3</t>
  </si>
  <si>
    <t>230*165</t>
  </si>
  <si>
    <t>конкурор перламутр золотая пыль120г</t>
  </si>
  <si>
    <t>700*145</t>
  </si>
  <si>
    <t>кириус металлик голубые чернила 120г</t>
  </si>
  <si>
    <t>145*128</t>
  </si>
  <si>
    <t>124*124</t>
  </si>
  <si>
    <t>белый офсет 120г</t>
  </si>
  <si>
    <t>298*198</t>
  </si>
  <si>
    <t>наклейка серебряная</t>
  </si>
  <si>
    <t>500*100</t>
  </si>
  <si>
    <t>маджестик синий сатин 250г</t>
  </si>
  <si>
    <t>405*125</t>
  </si>
  <si>
    <t>400*295</t>
  </si>
  <si>
    <t>Вилус белый полосатый 300г</t>
  </si>
  <si>
    <t>колорплан тёмно-синий 250г (печать сетки)</t>
  </si>
  <si>
    <t>340*240</t>
  </si>
  <si>
    <t>700*195</t>
  </si>
  <si>
    <t>мальмера темно синий 250г</t>
  </si>
  <si>
    <t>440*320</t>
  </si>
  <si>
    <t>247*230</t>
  </si>
  <si>
    <t>ривс шетланд белый 120г</t>
  </si>
  <si>
    <t>503*150</t>
  </si>
  <si>
    <t>меловка 250г</t>
  </si>
  <si>
    <t>140*140</t>
  </si>
  <si>
    <t>мальмера темно синий 250</t>
  </si>
  <si>
    <t>700*440</t>
  </si>
  <si>
    <t>Nettuno Blue Navy 140г</t>
  </si>
  <si>
    <t>330х720</t>
  </si>
  <si>
    <t>Колорплан лазурно-бирюзовый 270г</t>
  </si>
  <si>
    <t>640х270</t>
  </si>
  <si>
    <t xml:space="preserve">GardaPat Гладкая бело-молочная 250 </t>
  </si>
  <si>
    <t>н/д</t>
  </si>
  <si>
    <t>91102-6</t>
  </si>
  <si>
    <t>91102-11</t>
  </si>
  <si>
    <t>91102-12</t>
  </si>
  <si>
    <t>91102-13</t>
  </si>
  <si>
    <t>91104-6</t>
  </si>
  <si>
    <t>91104-7</t>
  </si>
  <si>
    <t>91104-8</t>
  </si>
  <si>
    <t>91104-9</t>
  </si>
  <si>
    <t>91104-10</t>
  </si>
  <si>
    <t>91104-11</t>
  </si>
  <si>
    <t>91104-12</t>
  </si>
  <si>
    <t>91106-11</t>
  </si>
  <si>
    <t>91106-12</t>
  </si>
  <si>
    <t>91107-8</t>
  </si>
  <si>
    <t>90096-2</t>
  </si>
  <si>
    <t>90096-3</t>
  </si>
  <si>
    <t>90538-2</t>
  </si>
  <si>
    <t>90799-2</t>
  </si>
  <si>
    <t>200х140, серебро</t>
  </si>
  <si>
    <t>91136-2</t>
  </si>
  <si>
    <t>110х220, молочный</t>
  </si>
  <si>
    <t>220х110, серебро</t>
  </si>
  <si>
    <t>125х90, золото</t>
  </si>
  <si>
    <t>130х95, серебро</t>
  </si>
  <si>
    <t>130х95, кремовый</t>
  </si>
  <si>
    <t>130х96, молочный</t>
  </si>
  <si>
    <t>130х90, белый</t>
  </si>
  <si>
    <t>130х95, белый</t>
  </si>
  <si>
    <t>125х95, золото</t>
  </si>
  <si>
    <t>125х90, серебро</t>
  </si>
  <si>
    <t>125х90, молочный</t>
  </si>
  <si>
    <t>91150-58</t>
  </si>
  <si>
    <t>91150-34</t>
  </si>
  <si>
    <t>91150-43</t>
  </si>
  <si>
    <t>91150-11</t>
  </si>
  <si>
    <t>91150-09</t>
  </si>
  <si>
    <t>91150-54</t>
  </si>
  <si>
    <t>91150-44</t>
  </si>
  <si>
    <t>91150-36</t>
  </si>
  <si>
    <t>91150-32</t>
  </si>
  <si>
    <t>220х110, верже</t>
  </si>
  <si>
    <t>220х110, белый бриллиант</t>
  </si>
  <si>
    <t>Конверт Конкурор CX22 белый бр, 120,190х130</t>
  </si>
  <si>
    <t>Крафт, 120, 190х130</t>
  </si>
  <si>
    <t>Конверт Конкурор CX22 белый бр, 120,160х160</t>
  </si>
  <si>
    <t>Маджестик волшебная свеча, 120, 160х160</t>
  </si>
  <si>
    <t>Ривс Лэйд белый, 120, 160х160</t>
  </si>
  <si>
    <t>Мюнкет Принт вайт, 115, 160х160</t>
  </si>
  <si>
    <t>Кириус Металлик слоновая кость, 120, 160х160</t>
  </si>
  <si>
    <t>ГМУНД Колорс красный, 54, 100, 160х160</t>
  </si>
  <si>
    <t>ГМУНД Колорс темно-синий 59, 100, 220х110</t>
  </si>
  <si>
    <t>ГМУНД Колорс темно-синий 59, 100, 160х160</t>
  </si>
  <si>
    <t>ГМУНД Колорс темно-синий 59, 100, 190х130</t>
  </si>
  <si>
    <t>ГМУНД Колорс красный 54, 100, 190х130</t>
  </si>
  <si>
    <t>ГМУНД Колорс красный 54, 100, 220х110</t>
  </si>
  <si>
    <t>Ривс Лэйд белый, 120, 110х210, вертик</t>
  </si>
  <si>
    <t>Колорплан темно-синий, 135, 243х98, УФ лак, косой</t>
  </si>
  <si>
    <t>Конкурор перламутр молочн, 250, 230х160, зол тисн вензель</t>
  </si>
  <si>
    <t>Ривс Шетланд белый, 120, 245х165, син мат тисн узор</t>
  </si>
  <si>
    <t>Конкурор CX22 молочн, 120, 233х158мм, печать крафт, конгр</t>
  </si>
  <si>
    <t>Мюнкен Линкс молочный, 120, 208х142мм</t>
  </si>
  <si>
    <t>Белый офсет, 90, 220х110</t>
  </si>
  <si>
    <t>ГМУНД Колорс изумрудный 58, 100, 110х220</t>
  </si>
  <si>
    <t>ГМУНД Колорс лазурный 34, 110х220</t>
  </si>
  <si>
    <t>ГМУНД Колорс Нежно-голубой 43, 110х220</t>
  </si>
  <si>
    <t>ГМУНД Колорс Нежно-розовый 11, 110х220</t>
  </si>
  <si>
    <t>ГМУНД Колорс Нежно-салатовый 09, 110х220</t>
  </si>
  <si>
    <t>ГМУНД Колорс Красный 54, 110х220</t>
  </si>
  <si>
    <t>ГМУНД Колорс Сиреневый 44, 110х220</t>
  </si>
  <si>
    <t>ГМУНД Колорс Ярко-розовый 36, 110х220</t>
  </si>
  <si>
    <t>ГМУНД Колорс Ярко-салатовый 32, 110х220</t>
  </si>
  <si>
    <t>ГМУНД 925 платина, 120, 220х110</t>
  </si>
  <si>
    <t>Кириус металлик белый иней, 120, 229х162</t>
  </si>
  <si>
    <t>Кириус металлик белый иней, 120, 170х170</t>
  </si>
  <si>
    <t>Кириус металлик золотой иней, 120, 229х162</t>
  </si>
  <si>
    <t>Конкурор CX22 ярко-белый, 120, 220х110</t>
  </si>
  <si>
    <t>Конкурор CX22 белый, 120, 220х110</t>
  </si>
  <si>
    <t>Кремовый, 120, 162х162</t>
  </si>
  <si>
    <t>Белый, 120, 140х195</t>
  </si>
  <si>
    <t>Ривс белый, 120, 170х170</t>
  </si>
  <si>
    <t>Ривс экстра белый, 120, 170х170</t>
  </si>
  <si>
    <t>Ривс экстра белый, 120, 220х110</t>
  </si>
  <si>
    <t>Офсет Белый, 90,  150х150</t>
  </si>
  <si>
    <t>Офсет Белый, 90, 175х172</t>
  </si>
  <si>
    <t>Белый матовый, 120, 220х110</t>
  </si>
  <si>
    <t>Молочный матовый, 120, 220х110</t>
  </si>
  <si>
    <t>Маджестик волшебная свеча/бел, 120, 170х170</t>
  </si>
  <si>
    <t>Маджестик белый мрамор/бел, 120, 170х170</t>
  </si>
  <si>
    <t>Маджестик белый мрамор/бел, 120, 160х160, конгр цветок</t>
  </si>
  <si>
    <t>Офсет Белый, 120, 210х150</t>
  </si>
  <si>
    <t>Маджестик белый мрамор/бел, 120, 210х150</t>
  </si>
  <si>
    <t>Маджестик волшебная свеча/бел, 120,  210х150</t>
  </si>
  <si>
    <t>Маджестик волшебная свеча/бел, 120, 220х110</t>
  </si>
  <si>
    <t>Маджестик белый мрамор/бел, 120, 220х110</t>
  </si>
  <si>
    <t>Маджестик белый мрамор/бел, 120, 160х160</t>
  </si>
  <si>
    <t>Молочный матовый, 120,  210х150</t>
  </si>
  <si>
    <t>Маджестик белый мрамор/бел, 120, 120х180</t>
  </si>
  <si>
    <t>Молочный, 120, 155х150</t>
  </si>
  <si>
    <t>Белый, 120, 155х150</t>
  </si>
  <si>
    <t>Темно-золотой металлик, 120, 160х160мм</t>
  </si>
  <si>
    <t>96094-02</t>
  </si>
  <si>
    <t xml:space="preserve">                                  8-905-222-43-12, 8-800-505-20-51, WhatsApp 8-905-230-62-34</t>
  </si>
  <si>
    <t xml:space="preserve">                                  Распродажа дизайнерских бумаг  и картонов</t>
  </si>
  <si>
    <t xml:space="preserve">                                  Творческая студия САКУРА</t>
  </si>
  <si>
    <t xml:space="preserve">                                      Время работы: Ежедневно с 11.00 до 19.00</t>
  </si>
  <si>
    <t xml:space="preserve">                                Распродажа дизайнерских конвертов</t>
  </si>
  <si>
    <t>Маджестик королевский синий 290г</t>
  </si>
  <si>
    <t>300х180</t>
  </si>
  <si>
    <t>Papperline лаванда 160г 297х420мм</t>
  </si>
  <si>
    <t>Papperline кобальт синий 160г 297х420мм</t>
  </si>
  <si>
    <t xml:space="preserve">                                 ИП Юровский А.М., ИНН 780227873666</t>
  </si>
  <si>
    <t>Минимальная сумма заказа - 3000р</t>
  </si>
  <si>
    <t xml:space="preserve">                                   ИП Юровский А.М., ИНН 780227873666</t>
  </si>
  <si>
    <t>229х162, молочный Конкурор cx22</t>
  </si>
  <si>
    <t>229х162 молочный Ривс Традишн</t>
  </si>
  <si>
    <t>229х162, Конкурор CX22 белый</t>
  </si>
  <si>
    <t>Ривс Верже белый 90г 70х100см</t>
  </si>
  <si>
    <t>Кириус металлик красный лак 300г</t>
  </si>
  <si>
    <t>428х297</t>
  </si>
  <si>
    <t>Маджестик бел мрамор 250г</t>
  </si>
  <si>
    <t>Кристал борд 300гр</t>
  </si>
  <si>
    <t>Кристал борд 300гр + ламинация софт тач + печать ЦКБМ и С новым годом</t>
  </si>
  <si>
    <t>Переплетный картон Сураж 2мм</t>
  </si>
  <si>
    <t>160х365</t>
  </si>
  <si>
    <t>320х375</t>
  </si>
  <si>
    <t>360х365</t>
  </si>
  <si>
    <t>240х700</t>
  </si>
  <si>
    <t>320х700</t>
  </si>
  <si>
    <t>Маджестик волш свеча 120г (Карат)</t>
  </si>
  <si>
    <t>31х510</t>
  </si>
  <si>
    <t>Тип бумаги</t>
  </si>
  <si>
    <t>Цвет бумаги</t>
  </si>
  <si>
    <t>под кожу змеи</t>
  </si>
  <si>
    <t>черный</t>
  </si>
  <si>
    <t>белый</t>
  </si>
  <si>
    <t>зеленый</t>
  </si>
  <si>
    <t>синий</t>
  </si>
  <si>
    <t>салатовый</t>
  </si>
  <si>
    <t>слоновая кость</t>
  </si>
  <si>
    <t>светло-серый</t>
  </si>
  <si>
    <t>лайм</t>
  </si>
  <si>
    <t>фиолетовый</t>
  </si>
  <si>
    <t>каппучино</t>
  </si>
  <si>
    <t>оранжевый</t>
  </si>
  <si>
    <t>сиреневый</t>
  </si>
  <si>
    <t>молочный</t>
  </si>
  <si>
    <t>кремовый</t>
  </si>
  <si>
    <t>перламутровый</t>
  </si>
  <si>
    <t>айвори</t>
  </si>
  <si>
    <t>бордовый</t>
  </si>
  <si>
    <t>белый теплый</t>
  </si>
  <si>
    <t>Фактура</t>
  </si>
  <si>
    <t>мат, фактура</t>
  </si>
  <si>
    <t>коричневый</t>
  </si>
  <si>
    <t>рогожка</t>
  </si>
  <si>
    <t>серый</t>
  </si>
  <si>
    <t>перл/1 стор</t>
  </si>
  <si>
    <t>микро тисн</t>
  </si>
  <si>
    <t>светл-коричневый</t>
  </si>
  <si>
    <t>светло-желтый</t>
  </si>
  <si>
    <t>мелк полоска</t>
  </si>
  <si>
    <t>серебряный</t>
  </si>
  <si>
    <t>перламутр</t>
  </si>
  <si>
    <t>бархат</t>
  </si>
  <si>
    <t>темно-синий</t>
  </si>
  <si>
    <t>без фактуры</t>
  </si>
  <si>
    <t>матовый</t>
  </si>
  <si>
    <t>желтый</t>
  </si>
  <si>
    <t>гладкий</t>
  </si>
  <si>
    <t>перл/1 стор/хлопок</t>
  </si>
  <si>
    <t>матовый/хлопок</t>
  </si>
  <si>
    <t>под камень</t>
  </si>
  <si>
    <t>мат/перл</t>
  </si>
  <si>
    <t>под ткань</t>
  </si>
  <si>
    <t>микро фактура</t>
  </si>
  <si>
    <t>темно-зеленый</t>
  </si>
  <si>
    <t>калька</t>
  </si>
  <si>
    <t>гдакий</t>
  </si>
  <si>
    <t>лен</t>
  </si>
  <si>
    <t>полуглянец</t>
  </si>
  <si>
    <t>гладкая</t>
  </si>
  <si>
    <t>прозрачный</t>
  </si>
  <si>
    <t>золотой</t>
  </si>
  <si>
    <t>калька/перлам</t>
  </si>
  <si>
    <t>светл серебр</t>
  </si>
  <si>
    <t>пористая</t>
  </si>
  <si>
    <t>антик золотой</t>
  </si>
  <si>
    <t>темно-зел/зол</t>
  </si>
  <si>
    <t>темно-красный</t>
  </si>
  <si>
    <t>красный, светлый</t>
  </si>
  <si>
    <t>касный</t>
  </si>
  <si>
    <t>кирпичный</t>
  </si>
  <si>
    <t>светло-розовый</t>
  </si>
  <si>
    <t>с покрытием</t>
  </si>
  <si>
    <t>тактильная</t>
  </si>
  <si>
    <t>ярко-розовый</t>
  </si>
  <si>
    <t>матов/хлопок</t>
  </si>
  <si>
    <t>слон кость</t>
  </si>
  <si>
    <t>полоски</t>
  </si>
  <si>
    <t>светло-серебр с зел отливом</t>
  </si>
  <si>
    <t>айвори с зол отливом</t>
  </si>
  <si>
    <t>айвори с роз отливом</t>
  </si>
  <si>
    <t>высоко белый</t>
  </si>
  <si>
    <t>нат белый</t>
  </si>
  <si>
    <t>бежевый</t>
  </si>
  <si>
    <t>светло-сирень</t>
  </si>
  <si>
    <t>полуматовый</t>
  </si>
  <si>
    <t>фактура</t>
  </si>
  <si>
    <t>полосы</t>
  </si>
  <si>
    <t>точки</t>
  </si>
  <si>
    <t>мелк фактура</t>
  </si>
  <si>
    <t>молочно-розов</t>
  </si>
  <si>
    <t>беордово-красн</t>
  </si>
  <si>
    <t>мат/синтетика</t>
  </si>
  <si>
    <t>самоклейка</t>
  </si>
  <si>
    <t>бирюзовый</t>
  </si>
  <si>
    <t>Цена, тираж, р</t>
  </si>
  <si>
    <t>Цена за 1шт, р</t>
  </si>
  <si>
    <t>На складе</t>
  </si>
  <si>
    <t>200х300</t>
  </si>
  <si>
    <t>Кириус Металлик,120,700х1000, белый люстр</t>
  </si>
  <si>
    <t>8х31</t>
  </si>
  <si>
    <t>25х14</t>
  </si>
  <si>
    <t>розовый лепесток 290г</t>
  </si>
  <si>
    <t>Оранжевый 300г</t>
  </si>
  <si>
    <t>20х15</t>
  </si>
  <si>
    <t>Коктель бирюзовый 300г</t>
  </si>
  <si>
    <t>18х19</t>
  </si>
  <si>
    <t>зол кириус 300г</t>
  </si>
  <si>
    <t>18х27</t>
  </si>
  <si>
    <r>
      <rPr>
        <b/>
        <sz val="10"/>
        <color theme="1"/>
        <rFont val="Arial"/>
        <family val="2"/>
        <charset val="204"/>
      </rPr>
      <t>67</t>
    </r>
    <r>
      <rPr>
        <sz val="10"/>
        <color theme="1"/>
        <rFont val="Arial"/>
        <family val="2"/>
        <charset val="204"/>
      </rPr>
      <t>,131,98,99,129,137</t>
    </r>
  </si>
  <si>
    <t>ГМУНД Колорс,300, 700х1000 ,тёмно-синий 59</t>
  </si>
  <si>
    <t xml:space="preserve">                                  Адрес склада: 194246 С.-Петербург,пл. Конституции д2</t>
  </si>
  <si>
    <t xml:space="preserve">                                  Адрес склада: 194246 С.-Петербург, пл. Конституции д2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</si>
</sst>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#,##0\ &quot;₽&quot;"/>
    <numFmt numFmtId="166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indexed="8"/>
      <name val="Arial"/>
      <family val="2"/>
    </font>
    <font>
      <sz val="8"/>
      <name val="Arial"/>
      <family val="2"/>
      <charset val="204"/>
    </font>
    <font>
      <b/>
      <sz val="8"/>
      <color indexed="24"/>
      <name val="Arial"/>
      <family val="2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D9D9D9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7"/>
      <color indexed="8"/>
      <name val="Arial"/>
      <family val="2"/>
    </font>
    <font>
      <sz val="7"/>
      <color theme="1"/>
      <name val="Arial"/>
      <family val="2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1" fontId="2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/>
    <xf numFmtId="16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7" fillId="0" borderId="4" xfId="0" applyFont="1" applyBorder="1" applyAlignment="1">
      <alignment wrapText="1"/>
    </xf>
    <xf numFmtId="0" fontId="9" fillId="0" borderId="4" xfId="0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4" xfId="0" applyFont="1" applyBorder="1" applyAlignment="1">
      <alignment vertical="center"/>
    </xf>
    <xf numFmtId="0" fontId="13" fillId="0" borderId="0" xfId="0" applyFont="1"/>
    <xf numFmtId="164" fontId="14" fillId="0" borderId="1" xfId="0" applyNumberFormat="1" applyFont="1" applyFill="1" applyBorder="1"/>
    <xf numFmtId="0" fontId="14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/>
    <xf numFmtId="0" fontId="15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/>
    <xf numFmtId="0" fontId="0" fillId="0" borderId="0" xfId="0" applyFill="1" applyAlignment="1"/>
    <xf numFmtId="1" fontId="1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7" fillId="0" borderId="0" xfId="0" applyFont="1" applyFill="1"/>
    <xf numFmtId="0" fontId="16" fillId="0" borderId="1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/>
    <xf numFmtId="0" fontId="14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 shrinkToFit="1"/>
    </xf>
    <xf numFmtId="0" fontId="12" fillId="0" borderId="0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Border="1" applyAlignment="1">
      <alignment vertical="center" shrinkToFit="1"/>
    </xf>
    <xf numFmtId="165" fontId="14" fillId="0" borderId="1" xfId="0" applyNumberFormat="1" applyFont="1" applyFill="1" applyBorder="1" applyAlignment="1">
      <alignment vertical="center" shrinkToFit="1"/>
    </xf>
    <xf numFmtId="165" fontId="3" fillId="0" borderId="1" xfId="0" applyNumberFormat="1" applyFont="1" applyFill="1" applyBorder="1" applyAlignment="1">
      <alignment vertical="center" shrinkToFit="1"/>
    </xf>
    <xf numFmtId="165" fontId="3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/>
    <xf numFmtId="165" fontId="0" fillId="0" borderId="0" xfId="0" applyNumberFormat="1"/>
    <xf numFmtId="0" fontId="12" fillId="0" borderId="0" xfId="0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/>
    </xf>
    <xf numFmtId="1" fontId="25" fillId="0" borderId="2" xfId="0" applyNumberFormat="1" applyFont="1" applyFill="1" applyBorder="1" applyAlignment="1">
      <alignment horizontal="left" vertical="top" wrapText="1"/>
    </xf>
    <xf numFmtId="1" fontId="24" fillId="0" borderId="2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/>
    </xf>
    <xf numFmtId="1" fontId="26" fillId="0" borderId="3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6" fontId="0" fillId="0" borderId="0" xfId="0" applyNumberFormat="1"/>
    <xf numFmtId="0" fontId="0" fillId="2" borderId="0" xfId="0" applyFill="1"/>
    <xf numFmtId="0" fontId="27" fillId="0" borderId="4" xfId="0" applyFont="1" applyBorder="1" applyAlignment="1">
      <alignment vertical="center"/>
    </xf>
    <xf numFmtId="0" fontId="9" fillId="3" borderId="4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166" fontId="0" fillId="0" borderId="0" xfId="0" applyNumberFormat="1" applyFill="1"/>
    <xf numFmtId="0" fontId="10" fillId="4" borderId="4" xfId="0" applyFont="1" applyFill="1" applyBorder="1" applyAlignment="1">
      <alignment horizontal="right" wrapText="1"/>
    </xf>
    <xf numFmtId="0" fontId="10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wrapText="1"/>
    </xf>
    <xf numFmtId="0" fontId="9" fillId="4" borderId="4" xfId="0" applyFont="1" applyFill="1" applyBorder="1" applyAlignment="1">
      <alignment horizontal="right"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0" fontId="0" fillId="4" borderId="0" xfId="0" applyFill="1"/>
    <xf numFmtId="0" fontId="21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583760</xdr:colOff>
      <xdr:row>6</xdr:row>
      <xdr:rowOff>142874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7735" cy="1514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1317185</xdr:colOff>
      <xdr:row>7</xdr:row>
      <xdr:rowOff>47624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907735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tabSelected="1" topLeftCell="A115" workbookViewId="0">
      <selection activeCell="A4" sqref="A4:J4"/>
    </sheetView>
  </sheetViews>
  <sheetFormatPr defaultRowHeight="15" x14ac:dyDescent="0.25"/>
  <cols>
    <col min="1" max="1" width="9.140625" style="29" customWidth="1"/>
    <col min="2" max="2" width="10.7109375" style="29" customWidth="1"/>
    <col min="3" max="3" width="10.140625" style="29" customWidth="1"/>
    <col min="4" max="4" width="9.7109375" style="29" customWidth="1"/>
    <col min="5" max="5" width="46.7109375" style="25" customWidth="1"/>
    <col min="6" max="6" width="9.140625" style="35" customWidth="1"/>
    <col min="7" max="7" width="9.28515625" style="33" customWidth="1"/>
    <col min="8" max="8" width="11.85546875" style="1" customWidth="1"/>
    <col min="9" max="9" width="12.42578125" style="1" customWidth="1"/>
    <col min="10" max="10" width="11.85546875" style="1" customWidth="1"/>
    <col min="11" max="246" width="9.140625" style="1"/>
    <col min="247" max="247" width="12.28515625" style="1" customWidth="1"/>
    <col min="248" max="248" width="46.7109375" style="1" customWidth="1"/>
    <col min="249" max="249" width="6" style="1" customWidth="1"/>
    <col min="250" max="250" width="6.28515625" style="1" customWidth="1"/>
    <col min="251" max="251" width="4.42578125" style="1" customWidth="1"/>
    <col min="252" max="252" width="4.140625" style="1" customWidth="1"/>
    <col min="253" max="253" width="9.140625" style="1" customWidth="1"/>
    <col min="254" max="254" width="6.7109375" style="1" customWidth="1"/>
    <col min="255" max="255" width="4" style="1" customWidth="1"/>
    <col min="256" max="256" width="5" style="1" customWidth="1"/>
    <col min="257" max="257" width="3.42578125" style="1" customWidth="1"/>
    <col min="258" max="259" width="9.140625" style="1"/>
    <col min="260" max="260" width="4.140625" style="1" customWidth="1"/>
    <col min="261" max="261" width="9.140625" style="1"/>
    <col min="262" max="262" width="8.28515625" style="1" bestFit="1" customWidth="1"/>
    <col min="263" max="263" width="11.85546875" style="1" customWidth="1"/>
    <col min="264" max="264" width="12.42578125" style="1" customWidth="1"/>
    <col min="265" max="265" width="11.85546875" style="1" customWidth="1"/>
    <col min="266" max="502" width="9.140625" style="1"/>
    <col min="503" max="503" width="12.28515625" style="1" customWidth="1"/>
    <col min="504" max="504" width="46.7109375" style="1" customWidth="1"/>
    <col min="505" max="505" width="6" style="1" customWidth="1"/>
    <col min="506" max="506" width="6.28515625" style="1" customWidth="1"/>
    <col min="507" max="507" width="4.42578125" style="1" customWidth="1"/>
    <col min="508" max="508" width="4.140625" style="1" customWidth="1"/>
    <col min="509" max="509" width="9.140625" style="1" customWidth="1"/>
    <col min="510" max="510" width="6.7109375" style="1" customWidth="1"/>
    <col min="511" max="511" width="4" style="1" customWidth="1"/>
    <col min="512" max="512" width="5" style="1" customWidth="1"/>
    <col min="513" max="513" width="3.42578125" style="1" customWidth="1"/>
    <col min="514" max="515" width="9.140625" style="1"/>
    <col min="516" max="516" width="4.140625" style="1" customWidth="1"/>
    <col min="517" max="517" width="9.140625" style="1"/>
    <col min="518" max="518" width="8.28515625" style="1" bestFit="1" customWidth="1"/>
    <col min="519" max="519" width="11.85546875" style="1" customWidth="1"/>
    <col min="520" max="520" width="12.42578125" style="1" customWidth="1"/>
    <col min="521" max="521" width="11.85546875" style="1" customWidth="1"/>
    <col min="522" max="758" width="9.140625" style="1"/>
    <col min="759" max="759" width="12.28515625" style="1" customWidth="1"/>
    <col min="760" max="760" width="46.7109375" style="1" customWidth="1"/>
    <col min="761" max="761" width="6" style="1" customWidth="1"/>
    <col min="762" max="762" width="6.28515625" style="1" customWidth="1"/>
    <col min="763" max="763" width="4.42578125" style="1" customWidth="1"/>
    <col min="764" max="764" width="4.140625" style="1" customWidth="1"/>
    <col min="765" max="765" width="9.140625" style="1" customWidth="1"/>
    <col min="766" max="766" width="6.7109375" style="1" customWidth="1"/>
    <col min="767" max="767" width="4" style="1" customWidth="1"/>
    <col min="768" max="768" width="5" style="1" customWidth="1"/>
    <col min="769" max="769" width="3.42578125" style="1" customWidth="1"/>
    <col min="770" max="771" width="9.140625" style="1"/>
    <col min="772" max="772" width="4.140625" style="1" customWidth="1"/>
    <col min="773" max="773" width="9.140625" style="1"/>
    <col min="774" max="774" width="8.28515625" style="1" bestFit="1" customWidth="1"/>
    <col min="775" max="775" width="11.85546875" style="1" customWidth="1"/>
    <col min="776" max="776" width="12.42578125" style="1" customWidth="1"/>
    <col min="777" max="777" width="11.85546875" style="1" customWidth="1"/>
    <col min="778" max="1014" width="9.140625" style="1"/>
    <col min="1015" max="1015" width="12.28515625" style="1" customWidth="1"/>
    <col min="1016" max="1016" width="46.7109375" style="1" customWidth="1"/>
    <col min="1017" max="1017" width="6" style="1" customWidth="1"/>
    <col min="1018" max="1018" width="6.28515625" style="1" customWidth="1"/>
    <col min="1019" max="1019" width="4.42578125" style="1" customWidth="1"/>
    <col min="1020" max="1020" width="4.140625" style="1" customWidth="1"/>
    <col min="1021" max="1021" width="9.140625" style="1" customWidth="1"/>
    <col min="1022" max="1022" width="6.7109375" style="1" customWidth="1"/>
    <col min="1023" max="1023" width="4" style="1" customWidth="1"/>
    <col min="1024" max="1024" width="5" style="1" customWidth="1"/>
    <col min="1025" max="1025" width="3.42578125" style="1" customWidth="1"/>
    <col min="1026" max="1027" width="9.140625" style="1"/>
    <col min="1028" max="1028" width="4.140625" style="1" customWidth="1"/>
    <col min="1029" max="1029" width="9.140625" style="1"/>
    <col min="1030" max="1030" width="8.28515625" style="1" bestFit="1" customWidth="1"/>
    <col min="1031" max="1031" width="11.85546875" style="1" customWidth="1"/>
    <col min="1032" max="1032" width="12.42578125" style="1" customWidth="1"/>
    <col min="1033" max="1033" width="11.85546875" style="1" customWidth="1"/>
    <col min="1034" max="1270" width="9.140625" style="1"/>
    <col min="1271" max="1271" width="12.28515625" style="1" customWidth="1"/>
    <col min="1272" max="1272" width="46.7109375" style="1" customWidth="1"/>
    <col min="1273" max="1273" width="6" style="1" customWidth="1"/>
    <col min="1274" max="1274" width="6.28515625" style="1" customWidth="1"/>
    <col min="1275" max="1275" width="4.42578125" style="1" customWidth="1"/>
    <col min="1276" max="1276" width="4.140625" style="1" customWidth="1"/>
    <col min="1277" max="1277" width="9.140625" style="1" customWidth="1"/>
    <col min="1278" max="1278" width="6.7109375" style="1" customWidth="1"/>
    <col min="1279" max="1279" width="4" style="1" customWidth="1"/>
    <col min="1280" max="1280" width="5" style="1" customWidth="1"/>
    <col min="1281" max="1281" width="3.42578125" style="1" customWidth="1"/>
    <col min="1282" max="1283" width="9.140625" style="1"/>
    <col min="1284" max="1284" width="4.140625" style="1" customWidth="1"/>
    <col min="1285" max="1285" width="9.140625" style="1"/>
    <col min="1286" max="1286" width="8.28515625" style="1" bestFit="1" customWidth="1"/>
    <col min="1287" max="1287" width="11.85546875" style="1" customWidth="1"/>
    <col min="1288" max="1288" width="12.42578125" style="1" customWidth="1"/>
    <col min="1289" max="1289" width="11.85546875" style="1" customWidth="1"/>
    <col min="1290" max="1526" width="9.140625" style="1"/>
    <col min="1527" max="1527" width="12.28515625" style="1" customWidth="1"/>
    <col min="1528" max="1528" width="46.7109375" style="1" customWidth="1"/>
    <col min="1529" max="1529" width="6" style="1" customWidth="1"/>
    <col min="1530" max="1530" width="6.28515625" style="1" customWidth="1"/>
    <col min="1531" max="1531" width="4.42578125" style="1" customWidth="1"/>
    <col min="1532" max="1532" width="4.140625" style="1" customWidth="1"/>
    <col min="1533" max="1533" width="9.140625" style="1" customWidth="1"/>
    <col min="1534" max="1534" width="6.7109375" style="1" customWidth="1"/>
    <col min="1535" max="1535" width="4" style="1" customWidth="1"/>
    <col min="1536" max="1536" width="5" style="1" customWidth="1"/>
    <col min="1537" max="1537" width="3.42578125" style="1" customWidth="1"/>
    <col min="1538" max="1539" width="9.140625" style="1"/>
    <col min="1540" max="1540" width="4.140625" style="1" customWidth="1"/>
    <col min="1541" max="1541" width="9.140625" style="1"/>
    <col min="1542" max="1542" width="8.28515625" style="1" bestFit="1" customWidth="1"/>
    <col min="1543" max="1543" width="11.85546875" style="1" customWidth="1"/>
    <col min="1544" max="1544" width="12.42578125" style="1" customWidth="1"/>
    <col min="1545" max="1545" width="11.85546875" style="1" customWidth="1"/>
    <col min="1546" max="1782" width="9.140625" style="1"/>
    <col min="1783" max="1783" width="12.28515625" style="1" customWidth="1"/>
    <col min="1784" max="1784" width="46.7109375" style="1" customWidth="1"/>
    <col min="1785" max="1785" width="6" style="1" customWidth="1"/>
    <col min="1786" max="1786" width="6.28515625" style="1" customWidth="1"/>
    <col min="1787" max="1787" width="4.42578125" style="1" customWidth="1"/>
    <col min="1788" max="1788" width="4.140625" style="1" customWidth="1"/>
    <col min="1789" max="1789" width="9.140625" style="1" customWidth="1"/>
    <col min="1790" max="1790" width="6.7109375" style="1" customWidth="1"/>
    <col min="1791" max="1791" width="4" style="1" customWidth="1"/>
    <col min="1792" max="1792" width="5" style="1" customWidth="1"/>
    <col min="1793" max="1793" width="3.42578125" style="1" customWidth="1"/>
    <col min="1794" max="1795" width="9.140625" style="1"/>
    <col min="1796" max="1796" width="4.140625" style="1" customWidth="1"/>
    <col min="1797" max="1797" width="9.140625" style="1"/>
    <col min="1798" max="1798" width="8.28515625" style="1" bestFit="1" customWidth="1"/>
    <col min="1799" max="1799" width="11.85546875" style="1" customWidth="1"/>
    <col min="1800" max="1800" width="12.42578125" style="1" customWidth="1"/>
    <col min="1801" max="1801" width="11.85546875" style="1" customWidth="1"/>
    <col min="1802" max="2038" width="9.140625" style="1"/>
    <col min="2039" max="2039" width="12.28515625" style="1" customWidth="1"/>
    <col min="2040" max="2040" width="46.7109375" style="1" customWidth="1"/>
    <col min="2041" max="2041" width="6" style="1" customWidth="1"/>
    <col min="2042" max="2042" width="6.28515625" style="1" customWidth="1"/>
    <col min="2043" max="2043" width="4.42578125" style="1" customWidth="1"/>
    <col min="2044" max="2044" width="4.140625" style="1" customWidth="1"/>
    <col min="2045" max="2045" width="9.140625" style="1" customWidth="1"/>
    <col min="2046" max="2046" width="6.7109375" style="1" customWidth="1"/>
    <col min="2047" max="2047" width="4" style="1" customWidth="1"/>
    <col min="2048" max="2048" width="5" style="1" customWidth="1"/>
    <col min="2049" max="2049" width="3.42578125" style="1" customWidth="1"/>
    <col min="2050" max="2051" width="9.140625" style="1"/>
    <col min="2052" max="2052" width="4.140625" style="1" customWidth="1"/>
    <col min="2053" max="2053" width="9.140625" style="1"/>
    <col min="2054" max="2054" width="8.28515625" style="1" bestFit="1" customWidth="1"/>
    <col min="2055" max="2055" width="11.85546875" style="1" customWidth="1"/>
    <col min="2056" max="2056" width="12.42578125" style="1" customWidth="1"/>
    <col min="2057" max="2057" width="11.85546875" style="1" customWidth="1"/>
    <col min="2058" max="2294" width="9.140625" style="1"/>
    <col min="2295" max="2295" width="12.28515625" style="1" customWidth="1"/>
    <col min="2296" max="2296" width="46.7109375" style="1" customWidth="1"/>
    <col min="2297" max="2297" width="6" style="1" customWidth="1"/>
    <col min="2298" max="2298" width="6.28515625" style="1" customWidth="1"/>
    <col min="2299" max="2299" width="4.42578125" style="1" customWidth="1"/>
    <col min="2300" max="2300" width="4.140625" style="1" customWidth="1"/>
    <col min="2301" max="2301" width="9.140625" style="1" customWidth="1"/>
    <col min="2302" max="2302" width="6.7109375" style="1" customWidth="1"/>
    <col min="2303" max="2303" width="4" style="1" customWidth="1"/>
    <col min="2304" max="2304" width="5" style="1" customWidth="1"/>
    <col min="2305" max="2305" width="3.42578125" style="1" customWidth="1"/>
    <col min="2306" max="2307" width="9.140625" style="1"/>
    <col min="2308" max="2308" width="4.140625" style="1" customWidth="1"/>
    <col min="2309" max="2309" width="9.140625" style="1"/>
    <col min="2310" max="2310" width="8.28515625" style="1" bestFit="1" customWidth="1"/>
    <col min="2311" max="2311" width="11.85546875" style="1" customWidth="1"/>
    <col min="2312" max="2312" width="12.42578125" style="1" customWidth="1"/>
    <col min="2313" max="2313" width="11.85546875" style="1" customWidth="1"/>
    <col min="2314" max="2550" width="9.140625" style="1"/>
    <col min="2551" max="2551" width="12.28515625" style="1" customWidth="1"/>
    <col min="2552" max="2552" width="46.7109375" style="1" customWidth="1"/>
    <col min="2553" max="2553" width="6" style="1" customWidth="1"/>
    <col min="2554" max="2554" width="6.28515625" style="1" customWidth="1"/>
    <col min="2555" max="2555" width="4.42578125" style="1" customWidth="1"/>
    <col min="2556" max="2556" width="4.140625" style="1" customWidth="1"/>
    <col min="2557" max="2557" width="9.140625" style="1" customWidth="1"/>
    <col min="2558" max="2558" width="6.7109375" style="1" customWidth="1"/>
    <col min="2559" max="2559" width="4" style="1" customWidth="1"/>
    <col min="2560" max="2560" width="5" style="1" customWidth="1"/>
    <col min="2561" max="2561" width="3.42578125" style="1" customWidth="1"/>
    <col min="2562" max="2563" width="9.140625" style="1"/>
    <col min="2564" max="2564" width="4.140625" style="1" customWidth="1"/>
    <col min="2565" max="2565" width="9.140625" style="1"/>
    <col min="2566" max="2566" width="8.28515625" style="1" bestFit="1" customWidth="1"/>
    <col min="2567" max="2567" width="11.85546875" style="1" customWidth="1"/>
    <col min="2568" max="2568" width="12.42578125" style="1" customWidth="1"/>
    <col min="2569" max="2569" width="11.85546875" style="1" customWidth="1"/>
    <col min="2570" max="2806" width="9.140625" style="1"/>
    <col min="2807" max="2807" width="12.28515625" style="1" customWidth="1"/>
    <col min="2808" max="2808" width="46.7109375" style="1" customWidth="1"/>
    <col min="2809" max="2809" width="6" style="1" customWidth="1"/>
    <col min="2810" max="2810" width="6.28515625" style="1" customWidth="1"/>
    <col min="2811" max="2811" width="4.42578125" style="1" customWidth="1"/>
    <col min="2812" max="2812" width="4.140625" style="1" customWidth="1"/>
    <col min="2813" max="2813" width="9.140625" style="1" customWidth="1"/>
    <col min="2814" max="2814" width="6.7109375" style="1" customWidth="1"/>
    <col min="2815" max="2815" width="4" style="1" customWidth="1"/>
    <col min="2816" max="2816" width="5" style="1" customWidth="1"/>
    <col min="2817" max="2817" width="3.42578125" style="1" customWidth="1"/>
    <col min="2818" max="2819" width="9.140625" style="1"/>
    <col min="2820" max="2820" width="4.140625" style="1" customWidth="1"/>
    <col min="2821" max="2821" width="9.140625" style="1"/>
    <col min="2822" max="2822" width="8.28515625" style="1" bestFit="1" customWidth="1"/>
    <col min="2823" max="2823" width="11.85546875" style="1" customWidth="1"/>
    <col min="2824" max="2824" width="12.42578125" style="1" customWidth="1"/>
    <col min="2825" max="2825" width="11.85546875" style="1" customWidth="1"/>
    <col min="2826" max="3062" width="9.140625" style="1"/>
    <col min="3063" max="3063" width="12.28515625" style="1" customWidth="1"/>
    <col min="3064" max="3064" width="46.7109375" style="1" customWidth="1"/>
    <col min="3065" max="3065" width="6" style="1" customWidth="1"/>
    <col min="3066" max="3066" width="6.28515625" style="1" customWidth="1"/>
    <col min="3067" max="3067" width="4.42578125" style="1" customWidth="1"/>
    <col min="3068" max="3068" width="4.140625" style="1" customWidth="1"/>
    <col min="3069" max="3069" width="9.140625" style="1" customWidth="1"/>
    <col min="3070" max="3070" width="6.7109375" style="1" customWidth="1"/>
    <col min="3071" max="3071" width="4" style="1" customWidth="1"/>
    <col min="3072" max="3072" width="5" style="1" customWidth="1"/>
    <col min="3073" max="3073" width="3.42578125" style="1" customWidth="1"/>
    <col min="3074" max="3075" width="9.140625" style="1"/>
    <col min="3076" max="3076" width="4.140625" style="1" customWidth="1"/>
    <col min="3077" max="3077" width="9.140625" style="1"/>
    <col min="3078" max="3078" width="8.28515625" style="1" bestFit="1" customWidth="1"/>
    <col min="3079" max="3079" width="11.85546875" style="1" customWidth="1"/>
    <col min="3080" max="3080" width="12.42578125" style="1" customWidth="1"/>
    <col min="3081" max="3081" width="11.85546875" style="1" customWidth="1"/>
    <col min="3082" max="3318" width="9.140625" style="1"/>
    <col min="3319" max="3319" width="12.28515625" style="1" customWidth="1"/>
    <col min="3320" max="3320" width="46.7109375" style="1" customWidth="1"/>
    <col min="3321" max="3321" width="6" style="1" customWidth="1"/>
    <col min="3322" max="3322" width="6.28515625" style="1" customWidth="1"/>
    <col min="3323" max="3323" width="4.42578125" style="1" customWidth="1"/>
    <col min="3324" max="3324" width="4.140625" style="1" customWidth="1"/>
    <col min="3325" max="3325" width="9.140625" style="1" customWidth="1"/>
    <col min="3326" max="3326" width="6.7109375" style="1" customWidth="1"/>
    <col min="3327" max="3327" width="4" style="1" customWidth="1"/>
    <col min="3328" max="3328" width="5" style="1" customWidth="1"/>
    <col min="3329" max="3329" width="3.42578125" style="1" customWidth="1"/>
    <col min="3330" max="3331" width="9.140625" style="1"/>
    <col min="3332" max="3332" width="4.140625" style="1" customWidth="1"/>
    <col min="3333" max="3333" width="9.140625" style="1"/>
    <col min="3334" max="3334" width="8.28515625" style="1" bestFit="1" customWidth="1"/>
    <col min="3335" max="3335" width="11.85546875" style="1" customWidth="1"/>
    <col min="3336" max="3336" width="12.42578125" style="1" customWidth="1"/>
    <col min="3337" max="3337" width="11.85546875" style="1" customWidth="1"/>
    <col min="3338" max="3574" width="9.140625" style="1"/>
    <col min="3575" max="3575" width="12.28515625" style="1" customWidth="1"/>
    <col min="3576" max="3576" width="46.7109375" style="1" customWidth="1"/>
    <col min="3577" max="3577" width="6" style="1" customWidth="1"/>
    <col min="3578" max="3578" width="6.28515625" style="1" customWidth="1"/>
    <col min="3579" max="3579" width="4.42578125" style="1" customWidth="1"/>
    <col min="3580" max="3580" width="4.140625" style="1" customWidth="1"/>
    <col min="3581" max="3581" width="9.140625" style="1" customWidth="1"/>
    <col min="3582" max="3582" width="6.7109375" style="1" customWidth="1"/>
    <col min="3583" max="3583" width="4" style="1" customWidth="1"/>
    <col min="3584" max="3584" width="5" style="1" customWidth="1"/>
    <col min="3585" max="3585" width="3.42578125" style="1" customWidth="1"/>
    <col min="3586" max="3587" width="9.140625" style="1"/>
    <col min="3588" max="3588" width="4.140625" style="1" customWidth="1"/>
    <col min="3589" max="3589" width="9.140625" style="1"/>
    <col min="3590" max="3590" width="8.28515625" style="1" bestFit="1" customWidth="1"/>
    <col min="3591" max="3591" width="11.85546875" style="1" customWidth="1"/>
    <col min="3592" max="3592" width="12.42578125" style="1" customWidth="1"/>
    <col min="3593" max="3593" width="11.85546875" style="1" customWidth="1"/>
    <col min="3594" max="3830" width="9.140625" style="1"/>
    <col min="3831" max="3831" width="12.28515625" style="1" customWidth="1"/>
    <col min="3832" max="3832" width="46.7109375" style="1" customWidth="1"/>
    <col min="3833" max="3833" width="6" style="1" customWidth="1"/>
    <col min="3834" max="3834" width="6.28515625" style="1" customWidth="1"/>
    <col min="3835" max="3835" width="4.42578125" style="1" customWidth="1"/>
    <col min="3836" max="3836" width="4.140625" style="1" customWidth="1"/>
    <col min="3837" max="3837" width="9.140625" style="1" customWidth="1"/>
    <col min="3838" max="3838" width="6.7109375" style="1" customWidth="1"/>
    <col min="3839" max="3839" width="4" style="1" customWidth="1"/>
    <col min="3840" max="3840" width="5" style="1" customWidth="1"/>
    <col min="3841" max="3841" width="3.42578125" style="1" customWidth="1"/>
    <col min="3842" max="3843" width="9.140625" style="1"/>
    <col min="3844" max="3844" width="4.140625" style="1" customWidth="1"/>
    <col min="3845" max="3845" width="9.140625" style="1"/>
    <col min="3846" max="3846" width="8.28515625" style="1" bestFit="1" customWidth="1"/>
    <col min="3847" max="3847" width="11.85546875" style="1" customWidth="1"/>
    <col min="3848" max="3848" width="12.42578125" style="1" customWidth="1"/>
    <col min="3849" max="3849" width="11.85546875" style="1" customWidth="1"/>
    <col min="3850" max="4086" width="9.140625" style="1"/>
    <col min="4087" max="4087" width="12.28515625" style="1" customWidth="1"/>
    <col min="4088" max="4088" width="46.7109375" style="1" customWidth="1"/>
    <col min="4089" max="4089" width="6" style="1" customWidth="1"/>
    <col min="4090" max="4090" width="6.28515625" style="1" customWidth="1"/>
    <col min="4091" max="4091" width="4.42578125" style="1" customWidth="1"/>
    <col min="4092" max="4092" width="4.140625" style="1" customWidth="1"/>
    <col min="4093" max="4093" width="9.140625" style="1" customWidth="1"/>
    <col min="4094" max="4094" width="6.7109375" style="1" customWidth="1"/>
    <col min="4095" max="4095" width="4" style="1" customWidth="1"/>
    <col min="4096" max="4096" width="5" style="1" customWidth="1"/>
    <col min="4097" max="4097" width="3.42578125" style="1" customWidth="1"/>
    <col min="4098" max="4099" width="9.140625" style="1"/>
    <col min="4100" max="4100" width="4.140625" style="1" customWidth="1"/>
    <col min="4101" max="4101" width="9.140625" style="1"/>
    <col min="4102" max="4102" width="8.28515625" style="1" bestFit="1" customWidth="1"/>
    <col min="4103" max="4103" width="11.85546875" style="1" customWidth="1"/>
    <col min="4104" max="4104" width="12.42578125" style="1" customWidth="1"/>
    <col min="4105" max="4105" width="11.85546875" style="1" customWidth="1"/>
    <col min="4106" max="4342" width="9.140625" style="1"/>
    <col min="4343" max="4343" width="12.28515625" style="1" customWidth="1"/>
    <col min="4344" max="4344" width="46.7109375" style="1" customWidth="1"/>
    <col min="4345" max="4345" width="6" style="1" customWidth="1"/>
    <col min="4346" max="4346" width="6.28515625" style="1" customWidth="1"/>
    <col min="4347" max="4347" width="4.42578125" style="1" customWidth="1"/>
    <col min="4348" max="4348" width="4.140625" style="1" customWidth="1"/>
    <col min="4349" max="4349" width="9.140625" style="1" customWidth="1"/>
    <col min="4350" max="4350" width="6.7109375" style="1" customWidth="1"/>
    <col min="4351" max="4351" width="4" style="1" customWidth="1"/>
    <col min="4352" max="4352" width="5" style="1" customWidth="1"/>
    <col min="4353" max="4353" width="3.42578125" style="1" customWidth="1"/>
    <col min="4354" max="4355" width="9.140625" style="1"/>
    <col min="4356" max="4356" width="4.140625" style="1" customWidth="1"/>
    <col min="4357" max="4357" width="9.140625" style="1"/>
    <col min="4358" max="4358" width="8.28515625" style="1" bestFit="1" customWidth="1"/>
    <col min="4359" max="4359" width="11.85546875" style="1" customWidth="1"/>
    <col min="4360" max="4360" width="12.42578125" style="1" customWidth="1"/>
    <col min="4361" max="4361" width="11.85546875" style="1" customWidth="1"/>
    <col min="4362" max="4598" width="9.140625" style="1"/>
    <col min="4599" max="4599" width="12.28515625" style="1" customWidth="1"/>
    <col min="4600" max="4600" width="46.7109375" style="1" customWidth="1"/>
    <col min="4601" max="4601" width="6" style="1" customWidth="1"/>
    <col min="4602" max="4602" width="6.28515625" style="1" customWidth="1"/>
    <col min="4603" max="4603" width="4.42578125" style="1" customWidth="1"/>
    <col min="4604" max="4604" width="4.140625" style="1" customWidth="1"/>
    <col min="4605" max="4605" width="9.140625" style="1" customWidth="1"/>
    <col min="4606" max="4606" width="6.7109375" style="1" customWidth="1"/>
    <col min="4607" max="4607" width="4" style="1" customWidth="1"/>
    <col min="4608" max="4608" width="5" style="1" customWidth="1"/>
    <col min="4609" max="4609" width="3.42578125" style="1" customWidth="1"/>
    <col min="4610" max="4611" width="9.140625" style="1"/>
    <col min="4612" max="4612" width="4.140625" style="1" customWidth="1"/>
    <col min="4613" max="4613" width="9.140625" style="1"/>
    <col min="4614" max="4614" width="8.28515625" style="1" bestFit="1" customWidth="1"/>
    <col min="4615" max="4615" width="11.85546875" style="1" customWidth="1"/>
    <col min="4616" max="4616" width="12.42578125" style="1" customWidth="1"/>
    <col min="4617" max="4617" width="11.85546875" style="1" customWidth="1"/>
    <col min="4618" max="4854" width="9.140625" style="1"/>
    <col min="4855" max="4855" width="12.28515625" style="1" customWidth="1"/>
    <col min="4856" max="4856" width="46.7109375" style="1" customWidth="1"/>
    <col min="4857" max="4857" width="6" style="1" customWidth="1"/>
    <col min="4858" max="4858" width="6.28515625" style="1" customWidth="1"/>
    <col min="4859" max="4859" width="4.42578125" style="1" customWidth="1"/>
    <col min="4860" max="4860" width="4.140625" style="1" customWidth="1"/>
    <col min="4861" max="4861" width="9.140625" style="1" customWidth="1"/>
    <col min="4862" max="4862" width="6.7109375" style="1" customWidth="1"/>
    <col min="4863" max="4863" width="4" style="1" customWidth="1"/>
    <col min="4864" max="4864" width="5" style="1" customWidth="1"/>
    <col min="4865" max="4865" width="3.42578125" style="1" customWidth="1"/>
    <col min="4866" max="4867" width="9.140625" style="1"/>
    <col min="4868" max="4868" width="4.140625" style="1" customWidth="1"/>
    <col min="4869" max="4869" width="9.140625" style="1"/>
    <col min="4870" max="4870" width="8.28515625" style="1" bestFit="1" customWidth="1"/>
    <col min="4871" max="4871" width="11.85546875" style="1" customWidth="1"/>
    <col min="4872" max="4872" width="12.42578125" style="1" customWidth="1"/>
    <col min="4873" max="4873" width="11.85546875" style="1" customWidth="1"/>
    <col min="4874" max="5110" width="9.140625" style="1"/>
    <col min="5111" max="5111" width="12.28515625" style="1" customWidth="1"/>
    <col min="5112" max="5112" width="46.7109375" style="1" customWidth="1"/>
    <col min="5113" max="5113" width="6" style="1" customWidth="1"/>
    <col min="5114" max="5114" width="6.28515625" style="1" customWidth="1"/>
    <col min="5115" max="5115" width="4.42578125" style="1" customWidth="1"/>
    <col min="5116" max="5116" width="4.140625" style="1" customWidth="1"/>
    <col min="5117" max="5117" width="9.140625" style="1" customWidth="1"/>
    <col min="5118" max="5118" width="6.7109375" style="1" customWidth="1"/>
    <col min="5119" max="5119" width="4" style="1" customWidth="1"/>
    <col min="5120" max="5120" width="5" style="1" customWidth="1"/>
    <col min="5121" max="5121" width="3.42578125" style="1" customWidth="1"/>
    <col min="5122" max="5123" width="9.140625" style="1"/>
    <col min="5124" max="5124" width="4.140625" style="1" customWidth="1"/>
    <col min="5125" max="5125" width="9.140625" style="1"/>
    <col min="5126" max="5126" width="8.28515625" style="1" bestFit="1" customWidth="1"/>
    <col min="5127" max="5127" width="11.85546875" style="1" customWidth="1"/>
    <col min="5128" max="5128" width="12.42578125" style="1" customWidth="1"/>
    <col min="5129" max="5129" width="11.85546875" style="1" customWidth="1"/>
    <col min="5130" max="5366" width="9.140625" style="1"/>
    <col min="5367" max="5367" width="12.28515625" style="1" customWidth="1"/>
    <col min="5368" max="5368" width="46.7109375" style="1" customWidth="1"/>
    <col min="5369" max="5369" width="6" style="1" customWidth="1"/>
    <col min="5370" max="5370" width="6.28515625" style="1" customWidth="1"/>
    <col min="5371" max="5371" width="4.42578125" style="1" customWidth="1"/>
    <col min="5372" max="5372" width="4.140625" style="1" customWidth="1"/>
    <col min="5373" max="5373" width="9.140625" style="1" customWidth="1"/>
    <col min="5374" max="5374" width="6.7109375" style="1" customWidth="1"/>
    <col min="5375" max="5375" width="4" style="1" customWidth="1"/>
    <col min="5376" max="5376" width="5" style="1" customWidth="1"/>
    <col min="5377" max="5377" width="3.42578125" style="1" customWidth="1"/>
    <col min="5378" max="5379" width="9.140625" style="1"/>
    <col min="5380" max="5380" width="4.140625" style="1" customWidth="1"/>
    <col min="5381" max="5381" width="9.140625" style="1"/>
    <col min="5382" max="5382" width="8.28515625" style="1" bestFit="1" customWidth="1"/>
    <col min="5383" max="5383" width="11.85546875" style="1" customWidth="1"/>
    <col min="5384" max="5384" width="12.42578125" style="1" customWidth="1"/>
    <col min="5385" max="5385" width="11.85546875" style="1" customWidth="1"/>
    <col min="5386" max="5622" width="9.140625" style="1"/>
    <col min="5623" max="5623" width="12.28515625" style="1" customWidth="1"/>
    <col min="5624" max="5624" width="46.7109375" style="1" customWidth="1"/>
    <col min="5625" max="5625" width="6" style="1" customWidth="1"/>
    <col min="5626" max="5626" width="6.28515625" style="1" customWidth="1"/>
    <col min="5627" max="5627" width="4.42578125" style="1" customWidth="1"/>
    <col min="5628" max="5628" width="4.140625" style="1" customWidth="1"/>
    <col min="5629" max="5629" width="9.140625" style="1" customWidth="1"/>
    <col min="5630" max="5630" width="6.7109375" style="1" customWidth="1"/>
    <col min="5631" max="5631" width="4" style="1" customWidth="1"/>
    <col min="5632" max="5632" width="5" style="1" customWidth="1"/>
    <col min="5633" max="5633" width="3.42578125" style="1" customWidth="1"/>
    <col min="5634" max="5635" width="9.140625" style="1"/>
    <col min="5636" max="5636" width="4.140625" style="1" customWidth="1"/>
    <col min="5637" max="5637" width="9.140625" style="1"/>
    <col min="5638" max="5638" width="8.28515625" style="1" bestFit="1" customWidth="1"/>
    <col min="5639" max="5639" width="11.85546875" style="1" customWidth="1"/>
    <col min="5640" max="5640" width="12.42578125" style="1" customWidth="1"/>
    <col min="5641" max="5641" width="11.85546875" style="1" customWidth="1"/>
    <col min="5642" max="5878" width="9.140625" style="1"/>
    <col min="5879" max="5879" width="12.28515625" style="1" customWidth="1"/>
    <col min="5880" max="5880" width="46.7109375" style="1" customWidth="1"/>
    <col min="5881" max="5881" width="6" style="1" customWidth="1"/>
    <col min="5882" max="5882" width="6.28515625" style="1" customWidth="1"/>
    <col min="5883" max="5883" width="4.42578125" style="1" customWidth="1"/>
    <col min="5884" max="5884" width="4.140625" style="1" customWidth="1"/>
    <col min="5885" max="5885" width="9.140625" style="1" customWidth="1"/>
    <col min="5886" max="5886" width="6.7109375" style="1" customWidth="1"/>
    <col min="5887" max="5887" width="4" style="1" customWidth="1"/>
    <col min="5888" max="5888" width="5" style="1" customWidth="1"/>
    <col min="5889" max="5889" width="3.42578125" style="1" customWidth="1"/>
    <col min="5890" max="5891" width="9.140625" style="1"/>
    <col min="5892" max="5892" width="4.140625" style="1" customWidth="1"/>
    <col min="5893" max="5893" width="9.140625" style="1"/>
    <col min="5894" max="5894" width="8.28515625" style="1" bestFit="1" customWidth="1"/>
    <col min="5895" max="5895" width="11.85546875" style="1" customWidth="1"/>
    <col min="5896" max="5896" width="12.42578125" style="1" customWidth="1"/>
    <col min="5897" max="5897" width="11.85546875" style="1" customWidth="1"/>
    <col min="5898" max="6134" width="9.140625" style="1"/>
    <col min="6135" max="6135" width="12.28515625" style="1" customWidth="1"/>
    <col min="6136" max="6136" width="46.7109375" style="1" customWidth="1"/>
    <col min="6137" max="6137" width="6" style="1" customWidth="1"/>
    <col min="6138" max="6138" width="6.28515625" style="1" customWidth="1"/>
    <col min="6139" max="6139" width="4.42578125" style="1" customWidth="1"/>
    <col min="6140" max="6140" width="4.140625" style="1" customWidth="1"/>
    <col min="6141" max="6141" width="9.140625" style="1" customWidth="1"/>
    <col min="6142" max="6142" width="6.7109375" style="1" customWidth="1"/>
    <col min="6143" max="6143" width="4" style="1" customWidth="1"/>
    <col min="6144" max="6144" width="5" style="1" customWidth="1"/>
    <col min="6145" max="6145" width="3.42578125" style="1" customWidth="1"/>
    <col min="6146" max="6147" width="9.140625" style="1"/>
    <col min="6148" max="6148" width="4.140625" style="1" customWidth="1"/>
    <col min="6149" max="6149" width="9.140625" style="1"/>
    <col min="6150" max="6150" width="8.28515625" style="1" bestFit="1" customWidth="1"/>
    <col min="6151" max="6151" width="11.85546875" style="1" customWidth="1"/>
    <col min="6152" max="6152" width="12.42578125" style="1" customWidth="1"/>
    <col min="6153" max="6153" width="11.85546875" style="1" customWidth="1"/>
    <col min="6154" max="6390" width="9.140625" style="1"/>
    <col min="6391" max="6391" width="12.28515625" style="1" customWidth="1"/>
    <col min="6392" max="6392" width="46.7109375" style="1" customWidth="1"/>
    <col min="6393" max="6393" width="6" style="1" customWidth="1"/>
    <col min="6394" max="6394" width="6.28515625" style="1" customWidth="1"/>
    <col min="6395" max="6395" width="4.42578125" style="1" customWidth="1"/>
    <col min="6396" max="6396" width="4.140625" style="1" customWidth="1"/>
    <col min="6397" max="6397" width="9.140625" style="1" customWidth="1"/>
    <col min="6398" max="6398" width="6.7109375" style="1" customWidth="1"/>
    <col min="6399" max="6399" width="4" style="1" customWidth="1"/>
    <col min="6400" max="6400" width="5" style="1" customWidth="1"/>
    <col min="6401" max="6401" width="3.42578125" style="1" customWidth="1"/>
    <col min="6402" max="6403" width="9.140625" style="1"/>
    <col min="6404" max="6404" width="4.140625" style="1" customWidth="1"/>
    <col min="6405" max="6405" width="9.140625" style="1"/>
    <col min="6406" max="6406" width="8.28515625" style="1" bestFit="1" customWidth="1"/>
    <col min="6407" max="6407" width="11.85546875" style="1" customWidth="1"/>
    <col min="6408" max="6408" width="12.42578125" style="1" customWidth="1"/>
    <col min="6409" max="6409" width="11.85546875" style="1" customWidth="1"/>
    <col min="6410" max="6646" width="9.140625" style="1"/>
    <col min="6647" max="6647" width="12.28515625" style="1" customWidth="1"/>
    <col min="6648" max="6648" width="46.7109375" style="1" customWidth="1"/>
    <col min="6649" max="6649" width="6" style="1" customWidth="1"/>
    <col min="6650" max="6650" width="6.28515625" style="1" customWidth="1"/>
    <col min="6651" max="6651" width="4.42578125" style="1" customWidth="1"/>
    <col min="6652" max="6652" width="4.140625" style="1" customWidth="1"/>
    <col min="6653" max="6653" width="9.140625" style="1" customWidth="1"/>
    <col min="6654" max="6654" width="6.7109375" style="1" customWidth="1"/>
    <col min="6655" max="6655" width="4" style="1" customWidth="1"/>
    <col min="6656" max="6656" width="5" style="1" customWidth="1"/>
    <col min="6657" max="6657" width="3.42578125" style="1" customWidth="1"/>
    <col min="6658" max="6659" width="9.140625" style="1"/>
    <col min="6660" max="6660" width="4.140625" style="1" customWidth="1"/>
    <col min="6661" max="6661" width="9.140625" style="1"/>
    <col min="6662" max="6662" width="8.28515625" style="1" bestFit="1" customWidth="1"/>
    <col min="6663" max="6663" width="11.85546875" style="1" customWidth="1"/>
    <col min="6664" max="6664" width="12.42578125" style="1" customWidth="1"/>
    <col min="6665" max="6665" width="11.85546875" style="1" customWidth="1"/>
    <col min="6666" max="6902" width="9.140625" style="1"/>
    <col min="6903" max="6903" width="12.28515625" style="1" customWidth="1"/>
    <col min="6904" max="6904" width="46.7109375" style="1" customWidth="1"/>
    <col min="6905" max="6905" width="6" style="1" customWidth="1"/>
    <col min="6906" max="6906" width="6.28515625" style="1" customWidth="1"/>
    <col min="6907" max="6907" width="4.42578125" style="1" customWidth="1"/>
    <col min="6908" max="6908" width="4.140625" style="1" customWidth="1"/>
    <col min="6909" max="6909" width="9.140625" style="1" customWidth="1"/>
    <col min="6910" max="6910" width="6.7109375" style="1" customWidth="1"/>
    <col min="6911" max="6911" width="4" style="1" customWidth="1"/>
    <col min="6912" max="6912" width="5" style="1" customWidth="1"/>
    <col min="6913" max="6913" width="3.42578125" style="1" customWidth="1"/>
    <col min="6914" max="6915" width="9.140625" style="1"/>
    <col min="6916" max="6916" width="4.140625" style="1" customWidth="1"/>
    <col min="6917" max="6917" width="9.140625" style="1"/>
    <col min="6918" max="6918" width="8.28515625" style="1" bestFit="1" customWidth="1"/>
    <col min="6919" max="6919" width="11.85546875" style="1" customWidth="1"/>
    <col min="6920" max="6920" width="12.42578125" style="1" customWidth="1"/>
    <col min="6921" max="6921" width="11.85546875" style="1" customWidth="1"/>
    <col min="6922" max="7158" width="9.140625" style="1"/>
    <col min="7159" max="7159" width="12.28515625" style="1" customWidth="1"/>
    <col min="7160" max="7160" width="46.7109375" style="1" customWidth="1"/>
    <col min="7161" max="7161" width="6" style="1" customWidth="1"/>
    <col min="7162" max="7162" width="6.28515625" style="1" customWidth="1"/>
    <col min="7163" max="7163" width="4.42578125" style="1" customWidth="1"/>
    <col min="7164" max="7164" width="4.140625" style="1" customWidth="1"/>
    <col min="7165" max="7165" width="9.140625" style="1" customWidth="1"/>
    <col min="7166" max="7166" width="6.7109375" style="1" customWidth="1"/>
    <col min="7167" max="7167" width="4" style="1" customWidth="1"/>
    <col min="7168" max="7168" width="5" style="1" customWidth="1"/>
    <col min="7169" max="7169" width="3.42578125" style="1" customWidth="1"/>
    <col min="7170" max="7171" width="9.140625" style="1"/>
    <col min="7172" max="7172" width="4.140625" style="1" customWidth="1"/>
    <col min="7173" max="7173" width="9.140625" style="1"/>
    <col min="7174" max="7174" width="8.28515625" style="1" bestFit="1" customWidth="1"/>
    <col min="7175" max="7175" width="11.85546875" style="1" customWidth="1"/>
    <col min="7176" max="7176" width="12.42578125" style="1" customWidth="1"/>
    <col min="7177" max="7177" width="11.85546875" style="1" customWidth="1"/>
    <col min="7178" max="7414" width="9.140625" style="1"/>
    <col min="7415" max="7415" width="12.28515625" style="1" customWidth="1"/>
    <col min="7416" max="7416" width="46.7109375" style="1" customWidth="1"/>
    <col min="7417" max="7417" width="6" style="1" customWidth="1"/>
    <col min="7418" max="7418" width="6.28515625" style="1" customWidth="1"/>
    <col min="7419" max="7419" width="4.42578125" style="1" customWidth="1"/>
    <col min="7420" max="7420" width="4.140625" style="1" customWidth="1"/>
    <col min="7421" max="7421" width="9.140625" style="1" customWidth="1"/>
    <col min="7422" max="7422" width="6.7109375" style="1" customWidth="1"/>
    <col min="7423" max="7423" width="4" style="1" customWidth="1"/>
    <col min="7424" max="7424" width="5" style="1" customWidth="1"/>
    <col min="7425" max="7425" width="3.42578125" style="1" customWidth="1"/>
    <col min="7426" max="7427" width="9.140625" style="1"/>
    <col min="7428" max="7428" width="4.140625" style="1" customWidth="1"/>
    <col min="7429" max="7429" width="9.140625" style="1"/>
    <col min="7430" max="7430" width="8.28515625" style="1" bestFit="1" customWidth="1"/>
    <col min="7431" max="7431" width="11.85546875" style="1" customWidth="1"/>
    <col min="7432" max="7432" width="12.42578125" style="1" customWidth="1"/>
    <col min="7433" max="7433" width="11.85546875" style="1" customWidth="1"/>
    <col min="7434" max="7670" width="9.140625" style="1"/>
    <col min="7671" max="7671" width="12.28515625" style="1" customWidth="1"/>
    <col min="7672" max="7672" width="46.7109375" style="1" customWidth="1"/>
    <col min="7673" max="7673" width="6" style="1" customWidth="1"/>
    <col min="7674" max="7674" width="6.28515625" style="1" customWidth="1"/>
    <col min="7675" max="7675" width="4.42578125" style="1" customWidth="1"/>
    <col min="7676" max="7676" width="4.140625" style="1" customWidth="1"/>
    <col min="7677" max="7677" width="9.140625" style="1" customWidth="1"/>
    <col min="7678" max="7678" width="6.7109375" style="1" customWidth="1"/>
    <col min="7679" max="7679" width="4" style="1" customWidth="1"/>
    <col min="7680" max="7680" width="5" style="1" customWidth="1"/>
    <col min="7681" max="7681" width="3.42578125" style="1" customWidth="1"/>
    <col min="7682" max="7683" width="9.140625" style="1"/>
    <col min="7684" max="7684" width="4.140625" style="1" customWidth="1"/>
    <col min="7685" max="7685" width="9.140625" style="1"/>
    <col min="7686" max="7686" width="8.28515625" style="1" bestFit="1" customWidth="1"/>
    <col min="7687" max="7687" width="11.85546875" style="1" customWidth="1"/>
    <col min="7688" max="7688" width="12.42578125" style="1" customWidth="1"/>
    <col min="7689" max="7689" width="11.85546875" style="1" customWidth="1"/>
    <col min="7690" max="7926" width="9.140625" style="1"/>
    <col min="7927" max="7927" width="12.28515625" style="1" customWidth="1"/>
    <col min="7928" max="7928" width="46.7109375" style="1" customWidth="1"/>
    <col min="7929" max="7929" width="6" style="1" customWidth="1"/>
    <col min="7930" max="7930" width="6.28515625" style="1" customWidth="1"/>
    <col min="7931" max="7931" width="4.42578125" style="1" customWidth="1"/>
    <col min="7932" max="7932" width="4.140625" style="1" customWidth="1"/>
    <col min="7933" max="7933" width="9.140625" style="1" customWidth="1"/>
    <col min="7934" max="7934" width="6.7109375" style="1" customWidth="1"/>
    <col min="7935" max="7935" width="4" style="1" customWidth="1"/>
    <col min="7936" max="7936" width="5" style="1" customWidth="1"/>
    <col min="7937" max="7937" width="3.42578125" style="1" customWidth="1"/>
    <col min="7938" max="7939" width="9.140625" style="1"/>
    <col min="7940" max="7940" width="4.140625" style="1" customWidth="1"/>
    <col min="7941" max="7941" width="9.140625" style="1"/>
    <col min="7942" max="7942" width="8.28515625" style="1" bestFit="1" customWidth="1"/>
    <col min="7943" max="7943" width="11.85546875" style="1" customWidth="1"/>
    <col min="7944" max="7944" width="12.42578125" style="1" customWidth="1"/>
    <col min="7945" max="7945" width="11.85546875" style="1" customWidth="1"/>
    <col min="7946" max="8182" width="9.140625" style="1"/>
    <col min="8183" max="8183" width="12.28515625" style="1" customWidth="1"/>
    <col min="8184" max="8184" width="46.7109375" style="1" customWidth="1"/>
    <col min="8185" max="8185" width="6" style="1" customWidth="1"/>
    <col min="8186" max="8186" width="6.28515625" style="1" customWidth="1"/>
    <col min="8187" max="8187" width="4.42578125" style="1" customWidth="1"/>
    <col min="8188" max="8188" width="4.140625" style="1" customWidth="1"/>
    <col min="8189" max="8189" width="9.140625" style="1" customWidth="1"/>
    <col min="8190" max="8190" width="6.7109375" style="1" customWidth="1"/>
    <col min="8191" max="8191" width="4" style="1" customWidth="1"/>
    <col min="8192" max="8192" width="5" style="1" customWidth="1"/>
    <col min="8193" max="8193" width="3.42578125" style="1" customWidth="1"/>
    <col min="8194" max="8195" width="9.140625" style="1"/>
    <col min="8196" max="8196" width="4.140625" style="1" customWidth="1"/>
    <col min="8197" max="8197" width="9.140625" style="1"/>
    <col min="8198" max="8198" width="8.28515625" style="1" bestFit="1" customWidth="1"/>
    <col min="8199" max="8199" width="11.85546875" style="1" customWidth="1"/>
    <col min="8200" max="8200" width="12.42578125" style="1" customWidth="1"/>
    <col min="8201" max="8201" width="11.85546875" style="1" customWidth="1"/>
    <col min="8202" max="8438" width="9.140625" style="1"/>
    <col min="8439" max="8439" width="12.28515625" style="1" customWidth="1"/>
    <col min="8440" max="8440" width="46.7109375" style="1" customWidth="1"/>
    <col min="8441" max="8441" width="6" style="1" customWidth="1"/>
    <col min="8442" max="8442" width="6.28515625" style="1" customWidth="1"/>
    <col min="8443" max="8443" width="4.42578125" style="1" customWidth="1"/>
    <col min="8444" max="8444" width="4.140625" style="1" customWidth="1"/>
    <col min="8445" max="8445" width="9.140625" style="1" customWidth="1"/>
    <col min="8446" max="8446" width="6.7109375" style="1" customWidth="1"/>
    <col min="8447" max="8447" width="4" style="1" customWidth="1"/>
    <col min="8448" max="8448" width="5" style="1" customWidth="1"/>
    <col min="8449" max="8449" width="3.42578125" style="1" customWidth="1"/>
    <col min="8450" max="8451" width="9.140625" style="1"/>
    <col min="8452" max="8452" width="4.140625" style="1" customWidth="1"/>
    <col min="8453" max="8453" width="9.140625" style="1"/>
    <col min="8454" max="8454" width="8.28515625" style="1" bestFit="1" customWidth="1"/>
    <col min="8455" max="8455" width="11.85546875" style="1" customWidth="1"/>
    <col min="8456" max="8456" width="12.42578125" style="1" customWidth="1"/>
    <col min="8457" max="8457" width="11.85546875" style="1" customWidth="1"/>
    <col min="8458" max="8694" width="9.140625" style="1"/>
    <col min="8695" max="8695" width="12.28515625" style="1" customWidth="1"/>
    <col min="8696" max="8696" width="46.7109375" style="1" customWidth="1"/>
    <col min="8697" max="8697" width="6" style="1" customWidth="1"/>
    <col min="8698" max="8698" width="6.28515625" style="1" customWidth="1"/>
    <col min="8699" max="8699" width="4.42578125" style="1" customWidth="1"/>
    <col min="8700" max="8700" width="4.140625" style="1" customWidth="1"/>
    <col min="8701" max="8701" width="9.140625" style="1" customWidth="1"/>
    <col min="8702" max="8702" width="6.7109375" style="1" customWidth="1"/>
    <col min="8703" max="8703" width="4" style="1" customWidth="1"/>
    <col min="8704" max="8704" width="5" style="1" customWidth="1"/>
    <col min="8705" max="8705" width="3.42578125" style="1" customWidth="1"/>
    <col min="8706" max="8707" width="9.140625" style="1"/>
    <col min="8708" max="8708" width="4.140625" style="1" customWidth="1"/>
    <col min="8709" max="8709" width="9.140625" style="1"/>
    <col min="8710" max="8710" width="8.28515625" style="1" bestFit="1" customWidth="1"/>
    <col min="8711" max="8711" width="11.85546875" style="1" customWidth="1"/>
    <col min="8712" max="8712" width="12.42578125" style="1" customWidth="1"/>
    <col min="8713" max="8713" width="11.85546875" style="1" customWidth="1"/>
    <col min="8714" max="8950" width="9.140625" style="1"/>
    <col min="8951" max="8951" width="12.28515625" style="1" customWidth="1"/>
    <col min="8952" max="8952" width="46.7109375" style="1" customWidth="1"/>
    <col min="8953" max="8953" width="6" style="1" customWidth="1"/>
    <col min="8954" max="8954" width="6.28515625" style="1" customWidth="1"/>
    <col min="8955" max="8955" width="4.42578125" style="1" customWidth="1"/>
    <col min="8956" max="8956" width="4.140625" style="1" customWidth="1"/>
    <col min="8957" max="8957" width="9.140625" style="1" customWidth="1"/>
    <col min="8958" max="8958" width="6.7109375" style="1" customWidth="1"/>
    <col min="8959" max="8959" width="4" style="1" customWidth="1"/>
    <col min="8960" max="8960" width="5" style="1" customWidth="1"/>
    <col min="8961" max="8961" width="3.42578125" style="1" customWidth="1"/>
    <col min="8962" max="8963" width="9.140625" style="1"/>
    <col min="8964" max="8964" width="4.140625" style="1" customWidth="1"/>
    <col min="8965" max="8965" width="9.140625" style="1"/>
    <col min="8966" max="8966" width="8.28515625" style="1" bestFit="1" customWidth="1"/>
    <col min="8967" max="8967" width="11.85546875" style="1" customWidth="1"/>
    <col min="8968" max="8968" width="12.42578125" style="1" customWidth="1"/>
    <col min="8969" max="8969" width="11.85546875" style="1" customWidth="1"/>
    <col min="8970" max="9206" width="9.140625" style="1"/>
    <col min="9207" max="9207" width="12.28515625" style="1" customWidth="1"/>
    <col min="9208" max="9208" width="46.7109375" style="1" customWidth="1"/>
    <col min="9209" max="9209" width="6" style="1" customWidth="1"/>
    <col min="9210" max="9210" width="6.28515625" style="1" customWidth="1"/>
    <col min="9211" max="9211" width="4.42578125" style="1" customWidth="1"/>
    <col min="9212" max="9212" width="4.140625" style="1" customWidth="1"/>
    <col min="9213" max="9213" width="9.140625" style="1" customWidth="1"/>
    <col min="9214" max="9214" width="6.7109375" style="1" customWidth="1"/>
    <col min="9215" max="9215" width="4" style="1" customWidth="1"/>
    <col min="9216" max="9216" width="5" style="1" customWidth="1"/>
    <col min="9217" max="9217" width="3.42578125" style="1" customWidth="1"/>
    <col min="9218" max="9219" width="9.140625" style="1"/>
    <col min="9220" max="9220" width="4.140625" style="1" customWidth="1"/>
    <col min="9221" max="9221" width="9.140625" style="1"/>
    <col min="9222" max="9222" width="8.28515625" style="1" bestFit="1" customWidth="1"/>
    <col min="9223" max="9223" width="11.85546875" style="1" customWidth="1"/>
    <col min="9224" max="9224" width="12.42578125" style="1" customWidth="1"/>
    <col min="9225" max="9225" width="11.85546875" style="1" customWidth="1"/>
    <col min="9226" max="9462" width="9.140625" style="1"/>
    <col min="9463" max="9463" width="12.28515625" style="1" customWidth="1"/>
    <col min="9464" max="9464" width="46.7109375" style="1" customWidth="1"/>
    <col min="9465" max="9465" width="6" style="1" customWidth="1"/>
    <col min="9466" max="9466" width="6.28515625" style="1" customWidth="1"/>
    <col min="9467" max="9467" width="4.42578125" style="1" customWidth="1"/>
    <col min="9468" max="9468" width="4.140625" style="1" customWidth="1"/>
    <col min="9469" max="9469" width="9.140625" style="1" customWidth="1"/>
    <col min="9470" max="9470" width="6.7109375" style="1" customWidth="1"/>
    <col min="9471" max="9471" width="4" style="1" customWidth="1"/>
    <col min="9472" max="9472" width="5" style="1" customWidth="1"/>
    <col min="9473" max="9473" width="3.42578125" style="1" customWidth="1"/>
    <col min="9474" max="9475" width="9.140625" style="1"/>
    <col min="9476" max="9476" width="4.140625" style="1" customWidth="1"/>
    <col min="9477" max="9477" width="9.140625" style="1"/>
    <col min="9478" max="9478" width="8.28515625" style="1" bestFit="1" customWidth="1"/>
    <col min="9479" max="9479" width="11.85546875" style="1" customWidth="1"/>
    <col min="9480" max="9480" width="12.42578125" style="1" customWidth="1"/>
    <col min="9481" max="9481" width="11.85546875" style="1" customWidth="1"/>
    <col min="9482" max="9718" width="9.140625" style="1"/>
    <col min="9719" max="9719" width="12.28515625" style="1" customWidth="1"/>
    <col min="9720" max="9720" width="46.7109375" style="1" customWidth="1"/>
    <col min="9721" max="9721" width="6" style="1" customWidth="1"/>
    <col min="9722" max="9722" width="6.28515625" style="1" customWidth="1"/>
    <col min="9723" max="9723" width="4.42578125" style="1" customWidth="1"/>
    <col min="9724" max="9724" width="4.140625" style="1" customWidth="1"/>
    <col min="9725" max="9725" width="9.140625" style="1" customWidth="1"/>
    <col min="9726" max="9726" width="6.7109375" style="1" customWidth="1"/>
    <col min="9727" max="9727" width="4" style="1" customWidth="1"/>
    <col min="9728" max="9728" width="5" style="1" customWidth="1"/>
    <col min="9729" max="9729" width="3.42578125" style="1" customWidth="1"/>
    <col min="9730" max="9731" width="9.140625" style="1"/>
    <col min="9732" max="9732" width="4.140625" style="1" customWidth="1"/>
    <col min="9733" max="9733" width="9.140625" style="1"/>
    <col min="9734" max="9734" width="8.28515625" style="1" bestFit="1" customWidth="1"/>
    <col min="9735" max="9735" width="11.85546875" style="1" customWidth="1"/>
    <col min="9736" max="9736" width="12.42578125" style="1" customWidth="1"/>
    <col min="9737" max="9737" width="11.85546875" style="1" customWidth="1"/>
    <col min="9738" max="9974" width="9.140625" style="1"/>
    <col min="9975" max="9975" width="12.28515625" style="1" customWidth="1"/>
    <col min="9976" max="9976" width="46.7109375" style="1" customWidth="1"/>
    <col min="9977" max="9977" width="6" style="1" customWidth="1"/>
    <col min="9978" max="9978" width="6.28515625" style="1" customWidth="1"/>
    <col min="9979" max="9979" width="4.42578125" style="1" customWidth="1"/>
    <col min="9980" max="9980" width="4.140625" style="1" customWidth="1"/>
    <col min="9981" max="9981" width="9.140625" style="1" customWidth="1"/>
    <col min="9982" max="9982" width="6.7109375" style="1" customWidth="1"/>
    <col min="9983" max="9983" width="4" style="1" customWidth="1"/>
    <col min="9984" max="9984" width="5" style="1" customWidth="1"/>
    <col min="9985" max="9985" width="3.42578125" style="1" customWidth="1"/>
    <col min="9986" max="9987" width="9.140625" style="1"/>
    <col min="9988" max="9988" width="4.140625" style="1" customWidth="1"/>
    <col min="9989" max="9989" width="9.140625" style="1"/>
    <col min="9990" max="9990" width="8.28515625" style="1" bestFit="1" customWidth="1"/>
    <col min="9991" max="9991" width="11.85546875" style="1" customWidth="1"/>
    <col min="9992" max="9992" width="12.42578125" style="1" customWidth="1"/>
    <col min="9993" max="9993" width="11.85546875" style="1" customWidth="1"/>
    <col min="9994" max="10230" width="9.140625" style="1"/>
    <col min="10231" max="10231" width="12.28515625" style="1" customWidth="1"/>
    <col min="10232" max="10232" width="46.7109375" style="1" customWidth="1"/>
    <col min="10233" max="10233" width="6" style="1" customWidth="1"/>
    <col min="10234" max="10234" width="6.28515625" style="1" customWidth="1"/>
    <col min="10235" max="10235" width="4.42578125" style="1" customWidth="1"/>
    <col min="10236" max="10236" width="4.140625" style="1" customWidth="1"/>
    <col min="10237" max="10237" width="9.140625" style="1" customWidth="1"/>
    <col min="10238" max="10238" width="6.7109375" style="1" customWidth="1"/>
    <col min="10239" max="10239" width="4" style="1" customWidth="1"/>
    <col min="10240" max="10240" width="5" style="1" customWidth="1"/>
    <col min="10241" max="10241" width="3.42578125" style="1" customWidth="1"/>
    <col min="10242" max="10243" width="9.140625" style="1"/>
    <col min="10244" max="10244" width="4.140625" style="1" customWidth="1"/>
    <col min="10245" max="10245" width="9.140625" style="1"/>
    <col min="10246" max="10246" width="8.28515625" style="1" bestFit="1" customWidth="1"/>
    <col min="10247" max="10247" width="11.85546875" style="1" customWidth="1"/>
    <col min="10248" max="10248" width="12.42578125" style="1" customWidth="1"/>
    <col min="10249" max="10249" width="11.85546875" style="1" customWidth="1"/>
    <col min="10250" max="10486" width="9.140625" style="1"/>
    <col min="10487" max="10487" width="12.28515625" style="1" customWidth="1"/>
    <col min="10488" max="10488" width="46.7109375" style="1" customWidth="1"/>
    <col min="10489" max="10489" width="6" style="1" customWidth="1"/>
    <col min="10490" max="10490" width="6.28515625" style="1" customWidth="1"/>
    <col min="10491" max="10491" width="4.42578125" style="1" customWidth="1"/>
    <col min="10492" max="10492" width="4.140625" style="1" customWidth="1"/>
    <col min="10493" max="10493" width="9.140625" style="1" customWidth="1"/>
    <col min="10494" max="10494" width="6.7109375" style="1" customWidth="1"/>
    <col min="10495" max="10495" width="4" style="1" customWidth="1"/>
    <col min="10496" max="10496" width="5" style="1" customWidth="1"/>
    <col min="10497" max="10497" width="3.42578125" style="1" customWidth="1"/>
    <col min="10498" max="10499" width="9.140625" style="1"/>
    <col min="10500" max="10500" width="4.140625" style="1" customWidth="1"/>
    <col min="10501" max="10501" width="9.140625" style="1"/>
    <col min="10502" max="10502" width="8.28515625" style="1" bestFit="1" customWidth="1"/>
    <col min="10503" max="10503" width="11.85546875" style="1" customWidth="1"/>
    <col min="10504" max="10504" width="12.42578125" style="1" customWidth="1"/>
    <col min="10505" max="10505" width="11.85546875" style="1" customWidth="1"/>
    <col min="10506" max="10742" width="9.140625" style="1"/>
    <col min="10743" max="10743" width="12.28515625" style="1" customWidth="1"/>
    <col min="10744" max="10744" width="46.7109375" style="1" customWidth="1"/>
    <col min="10745" max="10745" width="6" style="1" customWidth="1"/>
    <col min="10746" max="10746" width="6.28515625" style="1" customWidth="1"/>
    <col min="10747" max="10747" width="4.42578125" style="1" customWidth="1"/>
    <col min="10748" max="10748" width="4.140625" style="1" customWidth="1"/>
    <col min="10749" max="10749" width="9.140625" style="1" customWidth="1"/>
    <col min="10750" max="10750" width="6.7109375" style="1" customWidth="1"/>
    <col min="10751" max="10751" width="4" style="1" customWidth="1"/>
    <col min="10752" max="10752" width="5" style="1" customWidth="1"/>
    <col min="10753" max="10753" width="3.42578125" style="1" customWidth="1"/>
    <col min="10754" max="10755" width="9.140625" style="1"/>
    <col min="10756" max="10756" width="4.140625" style="1" customWidth="1"/>
    <col min="10757" max="10757" width="9.140625" style="1"/>
    <col min="10758" max="10758" width="8.28515625" style="1" bestFit="1" customWidth="1"/>
    <col min="10759" max="10759" width="11.85546875" style="1" customWidth="1"/>
    <col min="10760" max="10760" width="12.42578125" style="1" customWidth="1"/>
    <col min="10761" max="10761" width="11.85546875" style="1" customWidth="1"/>
    <col min="10762" max="10998" width="9.140625" style="1"/>
    <col min="10999" max="10999" width="12.28515625" style="1" customWidth="1"/>
    <col min="11000" max="11000" width="46.7109375" style="1" customWidth="1"/>
    <col min="11001" max="11001" width="6" style="1" customWidth="1"/>
    <col min="11002" max="11002" width="6.28515625" style="1" customWidth="1"/>
    <col min="11003" max="11003" width="4.42578125" style="1" customWidth="1"/>
    <col min="11004" max="11004" width="4.140625" style="1" customWidth="1"/>
    <col min="11005" max="11005" width="9.140625" style="1" customWidth="1"/>
    <col min="11006" max="11006" width="6.7109375" style="1" customWidth="1"/>
    <col min="11007" max="11007" width="4" style="1" customWidth="1"/>
    <col min="11008" max="11008" width="5" style="1" customWidth="1"/>
    <col min="11009" max="11009" width="3.42578125" style="1" customWidth="1"/>
    <col min="11010" max="11011" width="9.140625" style="1"/>
    <col min="11012" max="11012" width="4.140625" style="1" customWidth="1"/>
    <col min="11013" max="11013" width="9.140625" style="1"/>
    <col min="11014" max="11014" width="8.28515625" style="1" bestFit="1" customWidth="1"/>
    <col min="11015" max="11015" width="11.85546875" style="1" customWidth="1"/>
    <col min="11016" max="11016" width="12.42578125" style="1" customWidth="1"/>
    <col min="11017" max="11017" width="11.85546875" style="1" customWidth="1"/>
    <col min="11018" max="11254" width="9.140625" style="1"/>
    <col min="11255" max="11255" width="12.28515625" style="1" customWidth="1"/>
    <col min="11256" max="11256" width="46.7109375" style="1" customWidth="1"/>
    <col min="11257" max="11257" width="6" style="1" customWidth="1"/>
    <col min="11258" max="11258" width="6.28515625" style="1" customWidth="1"/>
    <col min="11259" max="11259" width="4.42578125" style="1" customWidth="1"/>
    <col min="11260" max="11260" width="4.140625" style="1" customWidth="1"/>
    <col min="11261" max="11261" width="9.140625" style="1" customWidth="1"/>
    <col min="11262" max="11262" width="6.7109375" style="1" customWidth="1"/>
    <col min="11263" max="11263" width="4" style="1" customWidth="1"/>
    <col min="11264" max="11264" width="5" style="1" customWidth="1"/>
    <col min="11265" max="11265" width="3.42578125" style="1" customWidth="1"/>
    <col min="11266" max="11267" width="9.140625" style="1"/>
    <col min="11268" max="11268" width="4.140625" style="1" customWidth="1"/>
    <col min="11269" max="11269" width="9.140625" style="1"/>
    <col min="11270" max="11270" width="8.28515625" style="1" bestFit="1" customWidth="1"/>
    <col min="11271" max="11271" width="11.85546875" style="1" customWidth="1"/>
    <col min="11272" max="11272" width="12.42578125" style="1" customWidth="1"/>
    <col min="11273" max="11273" width="11.85546875" style="1" customWidth="1"/>
    <col min="11274" max="11510" width="9.140625" style="1"/>
    <col min="11511" max="11511" width="12.28515625" style="1" customWidth="1"/>
    <col min="11512" max="11512" width="46.7109375" style="1" customWidth="1"/>
    <col min="11513" max="11513" width="6" style="1" customWidth="1"/>
    <col min="11514" max="11514" width="6.28515625" style="1" customWidth="1"/>
    <col min="11515" max="11515" width="4.42578125" style="1" customWidth="1"/>
    <col min="11516" max="11516" width="4.140625" style="1" customWidth="1"/>
    <col min="11517" max="11517" width="9.140625" style="1" customWidth="1"/>
    <col min="11518" max="11518" width="6.7109375" style="1" customWidth="1"/>
    <col min="11519" max="11519" width="4" style="1" customWidth="1"/>
    <col min="11520" max="11520" width="5" style="1" customWidth="1"/>
    <col min="11521" max="11521" width="3.42578125" style="1" customWidth="1"/>
    <col min="11522" max="11523" width="9.140625" style="1"/>
    <col min="11524" max="11524" width="4.140625" style="1" customWidth="1"/>
    <col min="11525" max="11525" width="9.140625" style="1"/>
    <col min="11526" max="11526" width="8.28515625" style="1" bestFit="1" customWidth="1"/>
    <col min="11527" max="11527" width="11.85546875" style="1" customWidth="1"/>
    <col min="11528" max="11528" width="12.42578125" style="1" customWidth="1"/>
    <col min="11529" max="11529" width="11.85546875" style="1" customWidth="1"/>
    <col min="11530" max="11766" width="9.140625" style="1"/>
    <col min="11767" max="11767" width="12.28515625" style="1" customWidth="1"/>
    <col min="11768" max="11768" width="46.7109375" style="1" customWidth="1"/>
    <col min="11769" max="11769" width="6" style="1" customWidth="1"/>
    <col min="11770" max="11770" width="6.28515625" style="1" customWidth="1"/>
    <col min="11771" max="11771" width="4.42578125" style="1" customWidth="1"/>
    <col min="11772" max="11772" width="4.140625" style="1" customWidth="1"/>
    <col min="11773" max="11773" width="9.140625" style="1" customWidth="1"/>
    <col min="11774" max="11774" width="6.7109375" style="1" customWidth="1"/>
    <col min="11775" max="11775" width="4" style="1" customWidth="1"/>
    <col min="11776" max="11776" width="5" style="1" customWidth="1"/>
    <col min="11777" max="11777" width="3.42578125" style="1" customWidth="1"/>
    <col min="11778" max="11779" width="9.140625" style="1"/>
    <col min="11780" max="11780" width="4.140625" style="1" customWidth="1"/>
    <col min="11781" max="11781" width="9.140625" style="1"/>
    <col min="11782" max="11782" width="8.28515625" style="1" bestFit="1" customWidth="1"/>
    <col min="11783" max="11783" width="11.85546875" style="1" customWidth="1"/>
    <col min="11784" max="11784" width="12.42578125" style="1" customWidth="1"/>
    <col min="11785" max="11785" width="11.85546875" style="1" customWidth="1"/>
    <col min="11786" max="12022" width="9.140625" style="1"/>
    <col min="12023" max="12023" width="12.28515625" style="1" customWidth="1"/>
    <col min="12024" max="12024" width="46.7109375" style="1" customWidth="1"/>
    <col min="12025" max="12025" width="6" style="1" customWidth="1"/>
    <col min="12026" max="12026" width="6.28515625" style="1" customWidth="1"/>
    <col min="12027" max="12027" width="4.42578125" style="1" customWidth="1"/>
    <col min="12028" max="12028" width="4.140625" style="1" customWidth="1"/>
    <col min="12029" max="12029" width="9.140625" style="1" customWidth="1"/>
    <col min="12030" max="12030" width="6.7109375" style="1" customWidth="1"/>
    <col min="12031" max="12031" width="4" style="1" customWidth="1"/>
    <col min="12032" max="12032" width="5" style="1" customWidth="1"/>
    <col min="12033" max="12033" width="3.42578125" style="1" customWidth="1"/>
    <col min="12034" max="12035" width="9.140625" style="1"/>
    <col min="12036" max="12036" width="4.140625" style="1" customWidth="1"/>
    <col min="12037" max="12037" width="9.140625" style="1"/>
    <col min="12038" max="12038" width="8.28515625" style="1" bestFit="1" customWidth="1"/>
    <col min="12039" max="12039" width="11.85546875" style="1" customWidth="1"/>
    <col min="12040" max="12040" width="12.42578125" style="1" customWidth="1"/>
    <col min="12041" max="12041" width="11.85546875" style="1" customWidth="1"/>
    <col min="12042" max="12278" width="9.140625" style="1"/>
    <col min="12279" max="12279" width="12.28515625" style="1" customWidth="1"/>
    <col min="12280" max="12280" width="46.7109375" style="1" customWidth="1"/>
    <col min="12281" max="12281" width="6" style="1" customWidth="1"/>
    <col min="12282" max="12282" width="6.28515625" style="1" customWidth="1"/>
    <col min="12283" max="12283" width="4.42578125" style="1" customWidth="1"/>
    <col min="12284" max="12284" width="4.140625" style="1" customWidth="1"/>
    <col min="12285" max="12285" width="9.140625" style="1" customWidth="1"/>
    <col min="12286" max="12286" width="6.7109375" style="1" customWidth="1"/>
    <col min="12287" max="12287" width="4" style="1" customWidth="1"/>
    <col min="12288" max="12288" width="5" style="1" customWidth="1"/>
    <col min="12289" max="12289" width="3.42578125" style="1" customWidth="1"/>
    <col min="12290" max="12291" width="9.140625" style="1"/>
    <col min="12292" max="12292" width="4.140625" style="1" customWidth="1"/>
    <col min="12293" max="12293" width="9.140625" style="1"/>
    <col min="12294" max="12294" width="8.28515625" style="1" bestFit="1" customWidth="1"/>
    <col min="12295" max="12295" width="11.85546875" style="1" customWidth="1"/>
    <col min="12296" max="12296" width="12.42578125" style="1" customWidth="1"/>
    <col min="12297" max="12297" width="11.85546875" style="1" customWidth="1"/>
    <col min="12298" max="12534" width="9.140625" style="1"/>
    <col min="12535" max="12535" width="12.28515625" style="1" customWidth="1"/>
    <col min="12536" max="12536" width="46.7109375" style="1" customWidth="1"/>
    <col min="12537" max="12537" width="6" style="1" customWidth="1"/>
    <col min="12538" max="12538" width="6.28515625" style="1" customWidth="1"/>
    <col min="12539" max="12539" width="4.42578125" style="1" customWidth="1"/>
    <col min="12540" max="12540" width="4.140625" style="1" customWidth="1"/>
    <col min="12541" max="12541" width="9.140625" style="1" customWidth="1"/>
    <col min="12542" max="12542" width="6.7109375" style="1" customWidth="1"/>
    <col min="12543" max="12543" width="4" style="1" customWidth="1"/>
    <col min="12544" max="12544" width="5" style="1" customWidth="1"/>
    <col min="12545" max="12545" width="3.42578125" style="1" customWidth="1"/>
    <col min="12546" max="12547" width="9.140625" style="1"/>
    <col min="12548" max="12548" width="4.140625" style="1" customWidth="1"/>
    <col min="12549" max="12549" width="9.140625" style="1"/>
    <col min="12550" max="12550" width="8.28515625" style="1" bestFit="1" customWidth="1"/>
    <col min="12551" max="12551" width="11.85546875" style="1" customWidth="1"/>
    <col min="12552" max="12552" width="12.42578125" style="1" customWidth="1"/>
    <col min="12553" max="12553" width="11.85546875" style="1" customWidth="1"/>
    <col min="12554" max="12790" width="9.140625" style="1"/>
    <col min="12791" max="12791" width="12.28515625" style="1" customWidth="1"/>
    <col min="12792" max="12792" width="46.7109375" style="1" customWidth="1"/>
    <col min="12793" max="12793" width="6" style="1" customWidth="1"/>
    <col min="12794" max="12794" width="6.28515625" style="1" customWidth="1"/>
    <col min="12795" max="12795" width="4.42578125" style="1" customWidth="1"/>
    <col min="12796" max="12796" width="4.140625" style="1" customWidth="1"/>
    <col min="12797" max="12797" width="9.140625" style="1" customWidth="1"/>
    <col min="12798" max="12798" width="6.7109375" style="1" customWidth="1"/>
    <col min="12799" max="12799" width="4" style="1" customWidth="1"/>
    <col min="12800" max="12800" width="5" style="1" customWidth="1"/>
    <col min="12801" max="12801" width="3.42578125" style="1" customWidth="1"/>
    <col min="12802" max="12803" width="9.140625" style="1"/>
    <col min="12804" max="12804" width="4.140625" style="1" customWidth="1"/>
    <col min="12805" max="12805" width="9.140625" style="1"/>
    <col min="12806" max="12806" width="8.28515625" style="1" bestFit="1" customWidth="1"/>
    <col min="12807" max="12807" width="11.85546875" style="1" customWidth="1"/>
    <col min="12808" max="12808" width="12.42578125" style="1" customWidth="1"/>
    <col min="12809" max="12809" width="11.85546875" style="1" customWidth="1"/>
    <col min="12810" max="13046" width="9.140625" style="1"/>
    <col min="13047" max="13047" width="12.28515625" style="1" customWidth="1"/>
    <col min="13048" max="13048" width="46.7109375" style="1" customWidth="1"/>
    <col min="13049" max="13049" width="6" style="1" customWidth="1"/>
    <col min="13050" max="13050" width="6.28515625" style="1" customWidth="1"/>
    <col min="13051" max="13051" width="4.42578125" style="1" customWidth="1"/>
    <col min="13052" max="13052" width="4.140625" style="1" customWidth="1"/>
    <col min="13053" max="13053" width="9.140625" style="1" customWidth="1"/>
    <col min="13054" max="13054" width="6.7109375" style="1" customWidth="1"/>
    <col min="13055" max="13055" width="4" style="1" customWidth="1"/>
    <col min="13056" max="13056" width="5" style="1" customWidth="1"/>
    <col min="13057" max="13057" width="3.42578125" style="1" customWidth="1"/>
    <col min="13058" max="13059" width="9.140625" style="1"/>
    <col min="13060" max="13060" width="4.140625" style="1" customWidth="1"/>
    <col min="13061" max="13061" width="9.140625" style="1"/>
    <col min="13062" max="13062" width="8.28515625" style="1" bestFit="1" customWidth="1"/>
    <col min="13063" max="13063" width="11.85546875" style="1" customWidth="1"/>
    <col min="13064" max="13064" width="12.42578125" style="1" customWidth="1"/>
    <col min="13065" max="13065" width="11.85546875" style="1" customWidth="1"/>
    <col min="13066" max="13302" width="9.140625" style="1"/>
    <col min="13303" max="13303" width="12.28515625" style="1" customWidth="1"/>
    <col min="13304" max="13304" width="46.7109375" style="1" customWidth="1"/>
    <col min="13305" max="13305" width="6" style="1" customWidth="1"/>
    <col min="13306" max="13306" width="6.28515625" style="1" customWidth="1"/>
    <col min="13307" max="13307" width="4.42578125" style="1" customWidth="1"/>
    <col min="13308" max="13308" width="4.140625" style="1" customWidth="1"/>
    <col min="13309" max="13309" width="9.140625" style="1" customWidth="1"/>
    <col min="13310" max="13310" width="6.7109375" style="1" customWidth="1"/>
    <col min="13311" max="13311" width="4" style="1" customWidth="1"/>
    <col min="13312" max="13312" width="5" style="1" customWidth="1"/>
    <col min="13313" max="13313" width="3.42578125" style="1" customWidth="1"/>
    <col min="13314" max="13315" width="9.140625" style="1"/>
    <col min="13316" max="13316" width="4.140625" style="1" customWidth="1"/>
    <col min="13317" max="13317" width="9.140625" style="1"/>
    <col min="13318" max="13318" width="8.28515625" style="1" bestFit="1" customWidth="1"/>
    <col min="13319" max="13319" width="11.85546875" style="1" customWidth="1"/>
    <col min="13320" max="13320" width="12.42578125" style="1" customWidth="1"/>
    <col min="13321" max="13321" width="11.85546875" style="1" customWidth="1"/>
    <col min="13322" max="13558" width="9.140625" style="1"/>
    <col min="13559" max="13559" width="12.28515625" style="1" customWidth="1"/>
    <col min="13560" max="13560" width="46.7109375" style="1" customWidth="1"/>
    <col min="13561" max="13561" width="6" style="1" customWidth="1"/>
    <col min="13562" max="13562" width="6.28515625" style="1" customWidth="1"/>
    <col min="13563" max="13563" width="4.42578125" style="1" customWidth="1"/>
    <col min="13564" max="13564" width="4.140625" style="1" customWidth="1"/>
    <col min="13565" max="13565" width="9.140625" style="1" customWidth="1"/>
    <col min="13566" max="13566" width="6.7109375" style="1" customWidth="1"/>
    <col min="13567" max="13567" width="4" style="1" customWidth="1"/>
    <col min="13568" max="13568" width="5" style="1" customWidth="1"/>
    <col min="13569" max="13569" width="3.42578125" style="1" customWidth="1"/>
    <col min="13570" max="13571" width="9.140625" style="1"/>
    <col min="13572" max="13572" width="4.140625" style="1" customWidth="1"/>
    <col min="13573" max="13573" width="9.140625" style="1"/>
    <col min="13574" max="13574" width="8.28515625" style="1" bestFit="1" customWidth="1"/>
    <col min="13575" max="13575" width="11.85546875" style="1" customWidth="1"/>
    <col min="13576" max="13576" width="12.42578125" style="1" customWidth="1"/>
    <col min="13577" max="13577" width="11.85546875" style="1" customWidth="1"/>
    <col min="13578" max="13814" width="9.140625" style="1"/>
    <col min="13815" max="13815" width="12.28515625" style="1" customWidth="1"/>
    <col min="13816" max="13816" width="46.7109375" style="1" customWidth="1"/>
    <col min="13817" max="13817" width="6" style="1" customWidth="1"/>
    <col min="13818" max="13818" width="6.28515625" style="1" customWidth="1"/>
    <col min="13819" max="13819" width="4.42578125" style="1" customWidth="1"/>
    <col min="13820" max="13820" width="4.140625" style="1" customWidth="1"/>
    <col min="13821" max="13821" width="9.140625" style="1" customWidth="1"/>
    <col min="13822" max="13822" width="6.7109375" style="1" customWidth="1"/>
    <col min="13823" max="13823" width="4" style="1" customWidth="1"/>
    <col min="13824" max="13824" width="5" style="1" customWidth="1"/>
    <col min="13825" max="13825" width="3.42578125" style="1" customWidth="1"/>
    <col min="13826" max="13827" width="9.140625" style="1"/>
    <col min="13828" max="13828" width="4.140625" style="1" customWidth="1"/>
    <col min="13829" max="13829" width="9.140625" style="1"/>
    <col min="13830" max="13830" width="8.28515625" style="1" bestFit="1" customWidth="1"/>
    <col min="13831" max="13831" width="11.85546875" style="1" customWidth="1"/>
    <col min="13832" max="13832" width="12.42578125" style="1" customWidth="1"/>
    <col min="13833" max="13833" width="11.85546875" style="1" customWidth="1"/>
    <col min="13834" max="14070" width="9.140625" style="1"/>
    <col min="14071" max="14071" width="12.28515625" style="1" customWidth="1"/>
    <col min="14072" max="14072" width="46.7109375" style="1" customWidth="1"/>
    <col min="14073" max="14073" width="6" style="1" customWidth="1"/>
    <col min="14074" max="14074" width="6.28515625" style="1" customWidth="1"/>
    <col min="14075" max="14075" width="4.42578125" style="1" customWidth="1"/>
    <col min="14076" max="14076" width="4.140625" style="1" customWidth="1"/>
    <col min="14077" max="14077" width="9.140625" style="1" customWidth="1"/>
    <col min="14078" max="14078" width="6.7109375" style="1" customWidth="1"/>
    <col min="14079" max="14079" width="4" style="1" customWidth="1"/>
    <col min="14080" max="14080" width="5" style="1" customWidth="1"/>
    <col min="14081" max="14081" width="3.42578125" style="1" customWidth="1"/>
    <col min="14082" max="14083" width="9.140625" style="1"/>
    <col min="14084" max="14084" width="4.140625" style="1" customWidth="1"/>
    <col min="14085" max="14085" width="9.140625" style="1"/>
    <col min="14086" max="14086" width="8.28515625" style="1" bestFit="1" customWidth="1"/>
    <col min="14087" max="14087" width="11.85546875" style="1" customWidth="1"/>
    <col min="14088" max="14088" width="12.42578125" style="1" customWidth="1"/>
    <col min="14089" max="14089" width="11.85546875" style="1" customWidth="1"/>
    <col min="14090" max="14326" width="9.140625" style="1"/>
    <col min="14327" max="14327" width="12.28515625" style="1" customWidth="1"/>
    <col min="14328" max="14328" width="46.7109375" style="1" customWidth="1"/>
    <col min="14329" max="14329" width="6" style="1" customWidth="1"/>
    <col min="14330" max="14330" width="6.28515625" style="1" customWidth="1"/>
    <col min="14331" max="14331" width="4.42578125" style="1" customWidth="1"/>
    <col min="14332" max="14332" width="4.140625" style="1" customWidth="1"/>
    <col min="14333" max="14333" width="9.140625" style="1" customWidth="1"/>
    <col min="14334" max="14334" width="6.7109375" style="1" customWidth="1"/>
    <col min="14335" max="14335" width="4" style="1" customWidth="1"/>
    <col min="14336" max="14336" width="5" style="1" customWidth="1"/>
    <col min="14337" max="14337" width="3.42578125" style="1" customWidth="1"/>
    <col min="14338" max="14339" width="9.140625" style="1"/>
    <col min="14340" max="14340" width="4.140625" style="1" customWidth="1"/>
    <col min="14341" max="14341" width="9.140625" style="1"/>
    <col min="14342" max="14342" width="8.28515625" style="1" bestFit="1" customWidth="1"/>
    <col min="14343" max="14343" width="11.85546875" style="1" customWidth="1"/>
    <col min="14344" max="14344" width="12.42578125" style="1" customWidth="1"/>
    <col min="14345" max="14345" width="11.85546875" style="1" customWidth="1"/>
    <col min="14346" max="14582" width="9.140625" style="1"/>
    <col min="14583" max="14583" width="12.28515625" style="1" customWidth="1"/>
    <col min="14584" max="14584" width="46.7109375" style="1" customWidth="1"/>
    <col min="14585" max="14585" width="6" style="1" customWidth="1"/>
    <col min="14586" max="14586" width="6.28515625" style="1" customWidth="1"/>
    <col min="14587" max="14587" width="4.42578125" style="1" customWidth="1"/>
    <col min="14588" max="14588" width="4.140625" style="1" customWidth="1"/>
    <col min="14589" max="14589" width="9.140625" style="1" customWidth="1"/>
    <col min="14590" max="14590" width="6.7109375" style="1" customWidth="1"/>
    <col min="14591" max="14591" width="4" style="1" customWidth="1"/>
    <col min="14592" max="14592" width="5" style="1" customWidth="1"/>
    <col min="14593" max="14593" width="3.42578125" style="1" customWidth="1"/>
    <col min="14594" max="14595" width="9.140625" style="1"/>
    <col min="14596" max="14596" width="4.140625" style="1" customWidth="1"/>
    <col min="14597" max="14597" width="9.140625" style="1"/>
    <col min="14598" max="14598" width="8.28515625" style="1" bestFit="1" customWidth="1"/>
    <col min="14599" max="14599" width="11.85546875" style="1" customWidth="1"/>
    <col min="14600" max="14600" width="12.42578125" style="1" customWidth="1"/>
    <col min="14601" max="14601" width="11.85546875" style="1" customWidth="1"/>
    <col min="14602" max="14838" width="9.140625" style="1"/>
    <col min="14839" max="14839" width="12.28515625" style="1" customWidth="1"/>
    <col min="14840" max="14840" width="46.7109375" style="1" customWidth="1"/>
    <col min="14841" max="14841" width="6" style="1" customWidth="1"/>
    <col min="14842" max="14842" width="6.28515625" style="1" customWidth="1"/>
    <col min="14843" max="14843" width="4.42578125" style="1" customWidth="1"/>
    <col min="14844" max="14844" width="4.140625" style="1" customWidth="1"/>
    <col min="14845" max="14845" width="9.140625" style="1" customWidth="1"/>
    <col min="14846" max="14846" width="6.7109375" style="1" customWidth="1"/>
    <col min="14847" max="14847" width="4" style="1" customWidth="1"/>
    <col min="14848" max="14848" width="5" style="1" customWidth="1"/>
    <col min="14849" max="14849" width="3.42578125" style="1" customWidth="1"/>
    <col min="14850" max="14851" width="9.140625" style="1"/>
    <col min="14852" max="14852" width="4.140625" style="1" customWidth="1"/>
    <col min="14853" max="14853" width="9.140625" style="1"/>
    <col min="14854" max="14854" width="8.28515625" style="1" bestFit="1" customWidth="1"/>
    <col min="14855" max="14855" width="11.85546875" style="1" customWidth="1"/>
    <col min="14856" max="14856" width="12.42578125" style="1" customWidth="1"/>
    <col min="14857" max="14857" width="11.85546875" style="1" customWidth="1"/>
    <col min="14858" max="15094" width="9.140625" style="1"/>
    <col min="15095" max="15095" width="12.28515625" style="1" customWidth="1"/>
    <col min="15096" max="15096" width="46.7109375" style="1" customWidth="1"/>
    <col min="15097" max="15097" width="6" style="1" customWidth="1"/>
    <col min="15098" max="15098" width="6.28515625" style="1" customWidth="1"/>
    <col min="15099" max="15099" width="4.42578125" style="1" customWidth="1"/>
    <col min="15100" max="15100" width="4.140625" style="1" customWidth="1"/>
    <col min="15101" max="15101" width="9.140625" style="1" customWidth="1"/>
    <col min="15102" max="15102" width="6.7109375" style="1" customWidth="1"/>
    <col min="15103" max="15103" width="4" style="1" customWidth="1"/>
    <col min="15104" max="15104" width="5" style="1" customWidth="1"/>
    <col min="15105" max="15105" width="3.42578125" style="1" customWidth="1"/>
    <col min="15106" max="15107" width="9.140625" style="1"/>
    <col min="15108" max="15108" width="4.140625" style="1" customWidth="1"/>
    <col min="15109" max="15109" width="9.140625" style="1"/>
    <col min="15110" max="15110" width="8.28515625" style="1" bestFit="1" customWidth="1"/>
    <col min="15111" max="15111" width="11.85546875" style="1" customWidth="1"/>
    <col min="15112" max="15112" width="12.42578125" style="1" customWidth="1"/>
    <col min="15113" max="15113" width="11.85546875" style="1" customWidth="1"/>
    <col min="15114" max="15350" width="9.140625" style="1"/>
    <col min="15351" max="15351" width="12.28515625" style="1" customWidth="1"/>
    <col min="15352" max="15352" width="46.7109375" style="1" customWidth="1"/>
    <col min="15353" max="15353" width="6" style="1" customWidth="1"/>
    <col min="15354" max="15354" width="6.28515625" style="1" customWidth="1"/>
    <col min="15355" max="15355" width="4.42578125" style="1" customWidth="1"/>
    <col min="15356" max="15356" width="4.140625" style="1" customWidth="1"/>
    <col min="15357" max="15357" width="9.140625" style="1" customWidth="1"/>
    <col min="15358" max="15358" width="6.7109375" style="1" customWidth="1"/>
    <col min="15359" max="15359" width="4" style="1" customWidth="1"/>
    <col min="15360" max="15360" width="5" style="1" customWidth="1"/>
    <col min="15361" max="15361" width="3.42578125" style="1" customWidth="1"/>
    <col min="15362" max="15363" width="9.140625" style="1"/>
    <col min="15364" max="15364" width="4.140625" style="1" customWidth="1"/>
    <col min="15365" max="15365" width="9.140625" style="1"/>
    <col min="15366" max="15366" width="8.28515625" style="1" bestFit="1" customWidth="1"/>
    <col min="15367" max="15367" width="11.85546875" style="1" customWidth="1"/>
    <col min="15368" max="15368" width="12.42578125" style="1" customWidth="1"/>
    <col min="15369" max="15369" width="11.85546875" style="1" customWidth="1"/>
    <col min="15370" max="15606" width="9.140625" style="1"/>
    <col min="15607" max="15607" width="12.28515625" style="1" customWidth="1"/>
    <col min="15608" max="15608" width="46.7109375" style="1" customWidth="1"/>
    <col min="15609" max="15609" width="6" style="1" customWidth="1"/>
    <col min="15610" max="15610" width="6.28515625" style="1" customWidth="1"/>
    <col min="15611" max="15611" width="4.42578125" style="1" customWidth="1"/>
    <col min="15612" max="15612" width="4.140625" style="1" customWidth="1"/>
    <col min="15613" max="15613" width="9.140625" style="1" customWidth="1"/>
    <col min="15614" max="15614" width="6.7109375" style="1" customWidth="1"/>
    <col min="15615" max="15615" width="4" style="1" customWidth="1"/>
    <col min="15616" max="15616" width="5" style="1" customWidth="1"/>
    <col min="15617" max="15617" width="3.42578125" style="1" customWidth="1"/>
    <col min="15618" max="15619" width="9.140625" style="1"/>
    <col min="15620" max="15620" width="4.140625" style="1" customWidth="1"/>
    <col min="15621" max="15621" width="9.140625" style="1"/>
    <col min="15622" max="15622" width="8.28515625" style="1" bestFit="1" customWidth="1"/>
    <col min="15623" max="15623" width="11.85546875" style="1" customWidth="1"/>
    <col min="15624" max="15624" width="12.42578125" style="1" customWidth="1"/>
    <col min="15625" max="15625" width="11.85546875" style="1" customWidth="1"/>
    <col min="15626" max="15862" width="9.140625" style="1"/>
    <col min="15863" max="15863" width="12.28515625" style="1" customWidth="1"/>
    <col min="15864" max="15864" width="46.7109375" style="1" customWidth="1"/>
    <col min="15865" max="15865" width="6" style="1" customWidth="1"/>
    <col min="15866" max="15866" width="6.28515625" style="1" customWidth="1"/>
    <col min="15867" max="15867" width="4.42578125" style="1" customWidth="1"/>
    <col min="15868" max="15868" width="4.140625" style="1" customWidth="1"/>
    <col min="15869" max="15869" width="9.140625" style="1" customWidth="1"/>
    <col min="15870" max="15870" width="6.7109375" style="1" customWidth="1"/>
    <col min="15871" max="15871" width="4" style="1" customWidth="1"/>
    <col min="15872" max="15872" width="5" style="1" customWidth="1"/>
    <col min="15873" max="15873" width="3.42578125" style="1" customWidth="1"/>
    <col min="15874" max="15875" width="9.140625" style="1"/>
    <col min="15876" max="15876" width="4.140625" style="1" customWidth="1"/>
    <col min="15877" max="15877" width="9.140625" style="1"/>
    <col min="15878" max="15878" width="8.28515625" style="1" bestFit="1" customWidth="1"/>
    <col min="15879" max="15879" width="11.85546875" style="1" customWidth="1"/>
    <col min="15880" max="15880" width="12.42578125" style="1" customWidth="1"/>
    <col min="15881" max="15881" width="11.85546875" style="1" customWidth="1"/>
    <col min="15882" max="16118" width="9.140625" style="1"/>
    <col min="16119" max="16119" width="12.28515625" style="1" customWidth="1"/>
    <col min="16120" max="16120" width="46.7109375" style="1" customWidth="1"/>
    <col min="16121" max="16121" width="6" style="1" customWidth="1"/>
    <col min="16122" max="16122" width="6.28515625" style="1" customWidth="1"/>
    <col min="16123" max="16123" width="4.42578125" style="1" customWidth="1"/>
    <col min="16124" max="16124" width="4.140625" style="1" customWidth="1"/>
    <col min="16125" max="16125" width="9.140625" style="1" customWidth="1"/>
    <col min="16126" max="16126" width="6.7109375" style="1" customWidth="1"/>
    <col min="16127" max="16127" width="4" style="1" customWidth="1"/>
    <col min="16128" max="16128" width="5" style="1" customWidth="1"/>
    <col min="16129" max="16129" width="3.42578125" style="1" customWidth="1"/>
    <col min="16130" max="16131" width="9.140625" style="1"/>
    <col min="16132" max="16132" width="4.140625" style="1" customWidth="1"/>
    <col min="16133" max="16133" width="9.140625" style="1"/>
    <col min="16134" max="16134" width="8.28515625" style="1" bestFit="1" customWidth="1"/>
    <col min="16135" max="16135" width="11.85546875" style="1" customWidth="1"/>
    <col min="16136" max="16136" width="12.42578125" style="1" customWidth="1"/>
    <col min="16137" max="16137" width="11.85546875" style="1" customWidth="1"/>
    <col min="16138" max="16384" width="9.140625" style="1"/>
  </cols>
  <sheetData>
    <row r="1" spans="1:10" ht="22.5" customHeight="1" x14ac:dyDescent="0.25">
      <c r="A1" s="94" t="s">
        <v>739</v>
      </c>
      <c r="B1" s="94"/>
      <c r="C1" s="94"/>
      <c r="D1" s="94"/>
      <c r="E1" s="95"/>
      <c r="F1" s="95"/>
      <c r="G1" s="95"/>
      <c r="H1" s="95"/>
      <c r="I1" s="95"/>
      <c r="J1" s="95"/>
    </row>
    <row r="2" spans="1:10" ht="18" x14ac:dyDescent="0.25">
      <c r="A2" s="96" t="s">
        <v>738</v>
      </c>
      <c r="B2" s="96"/>
      <c r="C2" s="96"/>
      <c r="D2" s="96"/>
      <c r="E2" s="97"/>
      <c r="F2" s="97"/>
      <c r="G2" s="97"/>
      <c r="H2" s="97"/>
      <c r="I2" s="97"/>
      <c r="J2" s="97"/>
    </row>
    <row r="3" spans="1:10" x14ac:dyDescent="0.25">
      <c r="A3" s="98" t="s">
        <v>746</v>
      </c>
      <c r="B3" s="98"/>
      <c r="C3" s="98"/>
      <c r="D3" s="98"/>
      <c r="E3" s="99"/>
      <c r="F3" s="99"/>
      <c r="G3" s="99"/>
      <c r="H3" s="99"/>
      <c r="I3" s="99"/>
      <c r="J3" s="99"/>
    </row>
    <row r="4" spans="1:10" x14ac:dyDescent="0.25">
      <c r="A4" s="98" t="s">
        <v>868</v>
      </c>
      <c r="B4" s="98"/>
      <c r="C4" s="98"/>
      <c r="D4" s="98"/>
      <c r="E4" s="99"/>
      <c r="F4" s="99"/>
      <c r="G4" s="99"/>
      <c r="H4" s="99"/>
      <c r="I4" s="99"/>
      <c r="J4" s="99"/>
    </row>
    <row r="5" spans="1:10" ht="18" x14ac:dyDescent="0.25">
      <c r="A5" s="100" t="s">
        <v>737</v>
      </c>
      <c r="B5" s="100"/>
      <c r="C5" s="100"/>
      <c r="D5" s="100"/>
      <c r="E5" s="101"/>
      <c r="F5" s="101"/>
      <c r="G5" s="101"/>
      <c r="H5" s="101"/>
      <c r="I5" s="101"/>
      <c r="J5" s="101"/>
    </row>
    <row r="6" spans="1:10" ht="19.5" customHeight="1" x14ac:dyDescent="0.25">
      <c r="A6" s="92" t="s">
        <v>740</v>
      </c>
      <c r="B6" s="92"/>
      <c r="C6" s="92"/>
      <c r="D6" s="92"/>
      <c r="E6" s="93"/>
      <c r="F6" s="93"/>
      <c r="G6" s="93"/>
      <c r="H6" s="93"/>
      <c r="I6" s="93"/>
      <c r="J6" s="93"/>
    </row>
    <row r="7" spans="1:10" ht="14.25" customHeight="1" x14ac:dyDescent="0.25">
      <c r="A7" s="52"/>
      <c r="B7" s="60"/>
      <c r="C7" s="60"/>
      <c r="D7" s="60"/>
      <c r="E7" s="90" t="s">
        <v>747</v>
      </c>
      <c r="F7" s="91"/>
      <c r="G7" s="91"/>
      <c r="H7" s="91"/>
      <c r="I7" s="91"/>
      <c r="J7" s="91"/>
    </row>
    <row r="8" spans="1:10" s="6" customFormat="1" ht="22.5" x14ac:dyDescent="0.2">
      <c r="A8" s="26" t="s">
        <v>0</v>
      </c>
      <c r="B8" s="26" t="s">
        <v>767</v>
      </c>
      <c r="C8" s="26" t="s">
        <v>766</v>
      </c>
      <c r="D8" s="26" t="s">
        <v>787</v>
      </c>
      <c r="E8" s="20" t="s">
        <v>1</v>
      </c>
      <c r="F8" s="34" t="s">
        <v>854</v>
      </c>
      <c r="G8" s="31" t="s">
        <v>4</v>
      </c>
      <c r="H8" s="5" t="s">
        <v>239</v>
      </c>
      <c r="I8" s="5" t="s">
        <v>237</v>
      </c>
      <c r="J8" s="5" t="s">
        <v>238</v>
      </c>
    </row>
    <row r="9" spans="1:10" ht="11.45" customHeight="1" x14ac:dyDescent="0.25">
      <c r="A9" s="3" t="s">
        <v>5</v>
      </c>
      <c r="B9" s="61" t="s">
        <v>786</v>
      </c>
      <c r="C9" s="61" t="s">
        <v>788</v>
      </c>
      <c r="D9" s="61" t="s">
        <v>768</v>
      </c>
      <c r="E9" s="21" t="s">
        <v>6</v>
      </c>
      <c r="F9" s="8">
        <v>11</v>
      </c>
      <c r="G9" s="58">
        <v>145</v>
      </c>
      <c r="H9" s="7">
        <f t="shared" ref="H9:H40" si="0">G9-G9*0.2</f>
        <v>116</v>
      </c>
      <c r="I9" s="7">
        <f t="shared" ref="I9:I40" si="1">G9-G9*0.3</f>
        <v>101.5</v>
      </c>
      <c r="J9" s="7">
        <f t="shared" ref="J9:J40" si="2">G9-G9*0.45</f>
        <v>79.75</v>
      </c>
    </row>
    <row r="10" spans="1:10" ht="11.45" customHeight="1" x14ac:dyDescent="0.25">
      <c r="A10" s="3" t="s">
        <v>7</v>
      </c>
      <c r="B10" s="61" t="s">
        <v>770</v>
      </c>
      <c r="C10" s="61" t="s">
        <v>788</v>
      </c>
      <c r="D10" s="61" t="s">
        <v>768</v>
      </c>
      <c r="E10" s="21" t="s">
        <v>8</v>
      </c>
      <c r="F10" s="8">
        <v>70</v>
      </c>
      <c r="G10" s="58">
        <v>120</v>
      </c>
      <c r="H10" s="7">
        <f t="shared" si="0"/>
        <v>96</v>
      </c>
      <c r="I10" s="7">
        <f t="shared" si="1"/>
        <v>84</v>
      </c>
      <c r="J10" s="7">
        <f t="shared" si="2"/>
        <v>66</v>
      </c>
    </row>
    <row r="11" spans="1:10" ht="11.45" customHeight="1" x14ac:dyDescent="0.25">
      <c r="A11" s="3" t="s">
        <v>9</v>
      </c>
      <c r="B11" s="61" t="s">
        <v>770</v>
      </c>
      <c r="C11" s="61" t="s">
        <v>788</v>
      </c>
      <c r="D11" s="61" t="s">
        <v>768</v>
      </c>
      <c r="E11" s="21" t="s">
        <v>10</v>
      </c>
      <c r="F11" s="8">
        <v>70</v>
      </c>
      <c r="G11" s="58">
        <v>255</v>
      </c>
      <c r="H11" s="7">
        <f t="shared" si="0"/>
        <v>204</v>
      </c>
      <c r="I11" s="7">
        <f t="shared" si="1"/>
        <v>178.5</v>
      </c>
      <c r="J11" s="7">
        <f t="shared" si="2"/>
        <v>140.25</v>
      </c>
    </row>
    <row r="12" spans="1:10" ht="11.45" customHeight="1" x14ac:dyDescent="0.25">
      <c r="A12" s="3" t="s">
        <v>11</v>
      </c>
      <c r="B12" s="61" t="s">
        <v>786</v>
      </c>
      <c r="C12" s="61" t="s">
        <v>788</v>
      </c>
      <c r="D12" s="61" t="s">
        <v>768</v>
      </c>
      <c r="E12" s="21" t="s">
        <v>12</v>
      </c>
      <c r="F12" s="8">
        <v>108</v>
      </c>
      <c r="G12" s="58">
        <v>260</v>
      </c>
      <c r="H12" s="7">
        <f t="shared" si="0"/>
        <v>208</v>
      </c>
      <c r="I12" s="7">
        <f t="shared" si="1"/>
        <v>182</v>
      </c>
      <c r="J12" s="7">
        <f t="shared" si="2"/>
        <v>143</v>
      </c>
    </row>
    <row r="13" spans="1:10" ht="11.45" customHeight="1" x14ac:dyDescent="0.25">
      <c r="A13" s="3" t="s">
        <v>13</v>
      </c>
      <c r="B13" s="61" t="s">
        <v>784</v>
      </c>
      <c r="C13" s="61" t="s">
        <v>788</v>
      </c>
      <c r="D13" s="61" t="s">
        <v>768</v>
      </c>
      <c r="E13" s="21" t="s">
        <v>14</v>
      </c>
      <c r="F13" s="8">
        <v>42</v>
      </c>
      <c r="G13" s="58">
        <v>260</v>
      </c>
      <c r="H13" s="7">
        <f t="shared" si="0"/>
        <v>208</v>
      </c>
      <c r="I13" s="7">
        <f t="shared" si="1"/>
        <v>182</v>
      </c>
      <c r="J13" s="7">
        <f t="shared" si="2"/>
        <v>143</v>
      </c>
    </row>
    <row r="14" spans="1:10" ht="11.45" customHeight="1" x14ac:dyDescent="0.25">
      <c r="A14" s="3" t="s">
        <v>15</v>
      </c>
      <c r="B14" s="61" t="s">
        <v>789</v>
      </c>
      <c r="C14" s="61" t="s">
        <v>788</v>
      </c>
      <c r="D14" s="61" t="s">
        <v>768</v>
      </c>
      <c r="E14" s="125" t="s">
        <v>16</v>
      </c>
      <c r="F14" s="8">
        <v>4</v>
      </c>
      <c r="G14" s="58">
        <v>355</v>
      </c>
      <c r="H14" s="7">
        <f>G14-G14*0.2</f>
        <v>284</v>
      </c>
      <c r="I14" s="7">
        <f>G14-G14*0.3</f>
        <v>248.5</v>
      </c>
      <c r="J14" s="7">
        <f>G14-G14*0.45</f>
        <v>195.25</v>
      </c>
    </row>
    <row r="15" spans="1:10" ht="11.45" customHeight="1" x14ac:dyDescent="0.25">
      <c r="A15" s="3" t="s">
        <v>17</v>
      </c>
      <c r="B15" s="61" t="s">
        <v>782</v>
      </c>
      <c r="C15" s="61" t="s">
        <v>788</v>
      </c>
      <c r="D15" s="61" t="s">
        <v>768</v>
      </c>
      <c r="E15" s="21" t="s">
        <v>18</v>
      </c>
      <c r="F15" s="8">
        <v>4</v>
      </c>
      <c r="G15" s="58">
        <v>315</v>
      </c>
      <c r="H15" s="7">
        <f t="shared" si="0"/>
        <v>252</v>
      </c>
      <c r="I15" s="7">
        <f t="shared" si="1"/>
        <v>220.5</v>
      </c>
      <c r="J15" s="7">
        <f t="shared" si="2"/>
        <v>173.25</v>
      </c>
    </row>
    <row r="16" spans="1:10" ht="11.45" customHeight="1" x14ac:dyDescent="0.25">
      <c r="A16" s="3" t="s">
        <v>19</v>
      </c>
      <c r="B16" s="61" t="s">
        <v>773</v>
      </c>
      <c r="C16" s="61" t="s">
        <v>788</v>
      </c>
      <c r="D16" s="61" t="s">
        <v>768</v>
      </c>
      <c r="E16" s="21" t="s">
        <v>20</v>
      </c>
      <c r="F16" s="8">
        <v>22</v>
      </c>
      <c r="G16" s="58">
        <v>290</v>
      </c>
      <c r="H16" s="7">
        <f t="shared" si="0"/>
        <v>232</v>
      </c>
      <c r="I16" s="7">
        <f t="shared" si="1"/>
        <v>203</v>
      </c>
      <c r="J16" s="7">
        <f t="shared" si="2"/>
        <v>159.5</v>
      </c>
    </row>
    <row r="17" spans="1:10" ht="11.45" customHeight="1" x14ac:dyDescent="0.25">
      <c r="A17" s="3" t="s">
        <v>21</v>
      </c>
      <c r="B17" s="61" t="s">
        <v>791</v>
      </c>
      <c r="C17" s="61" t="s">
        <v>788</v>
      </c>
      <c r="D17" s="61" t="s">
        <v>768</v>
      </c>
      <c r="E17" s="21" t="s">
        <v>22</v>
      </c>
      <c r="F17" s="8">
        <v>8</v>
      </c>
      <c r="G17" s="58">
        <v>290</v>
      </c>
      <c r="H17" s="7">
        <f t="shared" si="0"/>
        <v>232</v>
      </c>
      <c r="I17" s="7">
        <f t="shared" si="1"/>
        <v>203</v>
      </c>
      <c r="J17" s="7">
        <f t="shared" si="2"/>
        <v>159.5</v>
      </c>
    </row>
    <row r="18" spans="1:10" ht="11.45" customHeight="1" x14ac:dyDescent="0.25">
      <c r="A18" s="3">
        <v>96099</v>
      </c>
      <c r="B18" s="61" t="s">
        <v>769</v>
      </c>
      <c r="C18" s="61" t="s">
        <v>788</v>
      </c>
      <c r="D18" s="61" t="s">
        <v>790</v>
      </c>
      <c r="E18" s="21" t="s">
        <v>23</v>
      </c>
      <c r="F18" s="8">
        <v>5.5</v>
      </c>
      <c r="G18" s="58">
        <v>355</v>
      </c>
      <c r="H18" s="7">
        <f t="shared" si="0"/>
        <v>284</v>
      </c>
      <c r="I18" s="7">
        <f t="shared" si="1"/>
        <v>248.5</v>
      </c>
      <c r="J18" s="7">
        <f t="shared" si="2"/>
        <v>195.25</v>
      </c>
    </row>
    <row r="19" spans="1:10" ht="11.45" customHeight="1" x14ac:dyDescent="0.25">
      <c r="A19" s="3"/>
      <c r="B19" s="61" t="s">
        <v>520</v>
      </c>
      <c r="C19" s="61" t="s">
        <v>788</v>
      </c>
      <c r="D19" s="61" t="s">
        <v>790</v>
      </c>
      <c r="E19" s="21" t="s">
        <v>24</v>
      </c>
      <c r="F19" s="8">
        <v>1</v>
      </c>
      <c r="G19" s="58">
        <v>355</v>
      </c>
      <c r="H19" s="7">
        <f t="shared" si="0"/>
        <v>284</v>
      </c>
      <c r="I19" s="7">
        <f t="shared" si="1"/>
        <v>248.5</v>
      </c>
      <c r="J19" s="7">
        <f t="shared" si="2"/>
        <v>195.25</v>
      </c>
    </row>
    <row r="20" spans="1:10" ht="13.5" customHeight="1" x14ac:dyDescent="0.25">
      <c r="A20" s="27" t="s">
        <v>25</v>
      </c>
      <c r="B20" s="62" t="s">
        <v>794</v>
      </c>
      <c r="C20" s="62" t="s">
        <v>792</v>
      </c>
      <c r="D20" s="62" t="s">
        <v>793</v>
      </c>
      <c r="E20" s="126" t="s">
        <v>26</v>
      </c>
      <c r="F20" s="8">
        <v>5</v>
      </c>
      <c r="G20" s="58">
        <v>620</v>
      </c>
      <c r="H20" s="7">
        <f t="shared" si="0"/>
        <v>496</v>
      </c>
      <c r="I20" s="7">
        <f t="shared" si="1"/>
        <v>434</v>
      </c>
      <c r="J20" s="7">
        <f t="shared" si="2"/>
        <v>341</v>
      </c>
    </row>
    <row r="21" spans="1:10" ht="13.5" customHeight="1" x14ac:dyDescent="0.25">
      <c r="A21" s="27" t="s">
        <v>27</v>
      </c>
      <c r="B21" s="62" t="s">
        <v>789</v>
      </c>
      <c r="C21" s="62" t="s">
        <v>792</v>
      </c>
      <c r="D21" s="62" t="s">
        <v>793</v>
      </c>
      <c r="E21" s="126" t="s">
        <v>28</v>
      </c>
      <c r="F21" s="8">
        <v>4</v>
      </c>
      <c r="G21" s="58">
        <v>550</v>
      </c>
      <c r="H21" s="7">
        <f t="shared" si="0"/>
        <v>440</v>
      </c>
      <c r="I21" s="7">
        <f t="shared" si="1"/>
        <v>385</v>
      </c>
      <c r="J21" s="7">
        <f t="shared" si="2"/>
        <v>302.5</v>
      </c>
    </row>
    <row r="22" spans="1:10" ht="13.5" customHeight="1" x14ac:dyDescent="0.25">
      <c r="A22" s="27" t="s">
        <v>29</v>
      </c>
      <c r="B22" s="62" t="s">
        <v>795</v>
      </c>
      <c r="C22" s="63" t="s">
        <v>788</v>
      </c>
      <c r="D22" s="62" t="s">
        <v>796</v>
      </c>
      <c r="E22" s="126" t="s">
        <v>30</v>
      </c>
      <c r="F22" s="8">
        <v>7</v>
      </c>
      <c r="G22" s="58">
        <v>310</v>
      </c>
      <c r="H22" s="7">
        <f t="shared" si="0"/>
        <v>248</v>
      </c>
      <c r="I22" s="7">
        <f t="shared" si="1"/>
        <v>217</v>
      </c>
      <c r="J22" s="7">
        <f t="shared" si="2"/>
        <v>170.5</v>
      </c>
    </row>
    <row r="23" spans="1:10" ht="13.5" customHeight="1" x14ac:dyDescent="0.25">
      <c r="A23" s="27" t="s">
        <v>31</v>
      </c>
      <c r="B23" s="62" t="s">
        <v>769</v>
      </c>
      <c r="C23" s="63" t="s">
        <v>788</v>
      </c>
      <c r="D23" s="62" t="s">
        <v>796</v>
      </c>
      <c r="E23" s="126" t="s">
        <v>32</v>
      </c>
      <c r="F23" s="8">
        <v>2</v>
      </c>
      <c r="G23" s="58">
        <v>390</v>
      </c>
      <c r="H23" s="7">
        <f t="shared" si="0"/>
        <v>312</v>
      </c>
      <c r="I23" s="7">
        <f t="shared" si="1"/>
        <v>273</v>
      </c>
      <c r="J23" s="7">
        <f t="shared" si="2"/>
        <v>214.5</v>
      </c>
    </row>
    <row r="24" spans="1:10" ht="13.5" customHeight="1" x14ac:dyDescent="0.25">
      <c r="A24" s="27"/>
      <c r="B24" s="62" t="s">
        <v>797</v>
      </c>
      <c r="C24" s="62" t="s">
        <v>798</v>
      </c>
      <c r="D24" s="62" t="s">
        <v>793</v>
      </c>
      <c r="E24" s="126" t="s">
        <v>33</v>
      </c>
      <c r="F24" s="8">
        <v>21</v>
      </c>
      <c r="G24" s="58">
        <v>330</v>
      </c>
      <c r="H24" s="7">
        <f t="shared" si="0"/>
        <v>264</v>
      </c>
      <c r="I24" s="7">
        <f t="shared" si="1"/>
        <v>231</v>
      </c>
      <c r="J24" s="7">
        <f t="shared" si="2"/>
        <v>181.5</v>
      </c>
    </row>
    <row r="25" spans="1:10" ht="13.5" customHeight="1" x14ac:dyDescent="0.25">
      <c r="A25" s="27"/>
      <c r="B25" s="62" t="s">
        <v>797</v>
      </c>
      <c r="C25" s="62" t="s">
        <v>798</v>
      </c>
      <c r="D25" s="62" t="s">
        <v>793</v>
      </c>
      <c r="E25" s="126" t="s">
        <v>34</v>
      </c>
      <c r="F25" s="8">
        <v>27</v>
      </c>
      <c r="G25" s="58">
        <v>385</v>
      </c>
      <c r="H25" s="7">
        <f t="shared" si="0"/>
        <v>308</v>
      </c>
      <c r="I25" s="7">
        <f t="shared" si="1"/>
        <v>269.5</v>
      </c>
      <c r="J25" s="7">
        <f t="shared" si="2"/>
        <v>211.75</v>
      </c>
    </row>
    <row r="26" spans="1:10" ht="11.45" customHeight="1" x14ac:dyDescent="0.25">
      <c r="A26" s="3" t="s">
        <v>35</v>
      </c>
      <c r="B26" s="63" t="s">
        <v>520</v>
      </c>
      <c r="C26" s="63" t="s">
        <v>799</v>
      </c>
      <c r="D26" s="63" t="s">
        <v>799</v>
      </c>
      <c r="E26" s="21" t="s">
        <v>36</v>
      </c>
      <c r="F26" s="8">
        <v>11</v>
      </c>
      <c r="G26" s="58">
        <v>1900</v>
      </c>
      <c r="H26" s="7">
        <f t="shared" si="0"/>
        <v>1520</v>
      </c>
      <c r="I26" s="7">
        <f t="shared" si="1"/>
        <v>1330</v>
      </c>
      <c r="J26" s="7">
        <f t="shared" si="2"/>
        <v>1045</v>
      </c>
    </row>
    <row r="27" spans="1:10" ht="11.45" customHeight="1" x14ac:dyDescent="0.25">
      <c r="A27" s="3" t="s">
        <v>37</v>
      </c>
      <c r="B27" s="63" t="s">
        <v>800</v>
      </c>
      <c r="C27" s="61" t="s">
        <v>788</v>
      </c>
      <c r="D27" s="62" t="s">
        <v>796</v>
      </c>
      <c r="E27" s="21" t="s">
        <v>38</v>
      </c>
      <c r="F27" s="8">
        <v>90</v>
      </c>
      <c r="G27" s="58">
        <v>330</v>
      </c>
      <c r="H27" s="7">
        <f t="shared" si="0"/>
        <v>264</v>
      </c>
      <c r="I27" s="7">
        <f t="shared" si="1"/>
        <v>231</v>
      </c>
      <c r="J27" s="7">
        <f t="shared" si="2"/>
        <v>181.5</v>
      </c>
    </row>
    <row r="28" spans="1:10" ht="11.45" customHeight="1" x14ac:dyDescent="0.25">
      <c r="A28" s="3" t="s">
        <v>39</v>
      </c>
      <c r="B28" s="63" t="s">
        <v>520</v>
      </c>
      <c r="C28" s="63" t="s">
        <v>802</v>
      </c>
      <c r="D28" s="63" t="s">
        <v>801</v>
      </c>
      <c r="E28" s="21" t="s">
        <v>40</v>
      </c>
      <c r="F28" s="8">
        <v>33</v>
      </c>
      <c r="G28" s="58">
        <v>124.8</v>
      </c>
      <c r="H28" s="7">
        <f t="shared" si="0"/>
        <v>99.84</v>
      </c>
      <c r="I28" s="7">
        <f t="shared" si="1"/>
        <v>87.36</v>
      </c>
      <c r="J28" s="7">
        <f t="shared" si="2"/>
        <v>68.64</v>
      </c>
    </row>
    <row r="29" spans="1:10" ht="11.45" customHeight="1" x14ac:dyDescent="0.25">
      <c r="A29" s="3" t="s">
        <v>41</v>
      </c>
      <c r="B29" s="63" t="s">
        <v>800</v>
      </c>
      <c r="C29" s="63" t="s">
        <v>802</v>
      </c>
      <c r="D29" s="63" t="s">
        <v>801</v>
      </c>
      <c r="E29" s="21" t="s">
        <v>42</v>
      </c>
      <c r="F29" s="8">
        <v>58</v>
      </c>
      <c r="G29" s="58">
        <v>124.8</v>
      </c>
      <c r="H29" s="7">
        <f t="shared" si="0"/>
        <v>99.84</v>
      </c>
      <c r="I29" s="7">
        <f t="shared" si="1"/>
        <v>87.36</v>
      </c>
      <c r="J29" s="7">
        <f t="shared" si="2"/>
        <v>68.64</v>
      </c>
    </row>
    <row r="30" spans="1:10" ht="11.45" customHeight="1" x14ac:dyDescent="0.25">
      <c r="A30" s="3"/>
      <c r="B30" s="63" t="s">
        <v>781</v>
      </c>
      <c r="C30" s="63" t="s">
        <v>802</v>
      </c>
      <c r="D30" s="63" t="s">
        <v>801</v>
      </c>
      <c r="E30" s="21" t="s">
        <v>43</v>
      </c>
      <c r="F30" s="8">
        <v>20</v>
      </c>
      <c r="G30" s="58">
        <v>124.8</v>
      </c>
      <c r="H30" s="7">
        <f t="shared" si="0"/>
        <v>99.84</v>
      </c>
      <c r="I30" s="7">
        <f t="shared" si="1"/>
        <v>87.36</v>
      </c>
      <c r="J30" s="7">
        <f t="shared" si="2"/>
        <v>68.64</v>
      </c>
    </row>
    <row r="31" spans="1:10" ht="11.45" customHeight="1" x14ac:dyDescent="0.25">
      <c r="A31" s="3"/>
      <c r="B31" s="63" t="s">
        <v>781</v>
      </c>
      <c r="C31" s="63" t="s">
        <v>802</v>
      </c>
      <c r="D31" s="63" t="s">
        <v>801</v>
      </c>
      <c r="E31" s="21" t="s">
        <v>44</v>
      </c>
      <c r="F31" s="8">
        <v>20</v>
      </c>
      <c r="G31" s="58">
        <v>310</v>
      </c>
      <c r="H31" s="7">
        <f t="shared" si="0"/>
        <v>248</v>
      </c>
      <c r="I31" s="7">
        <f t="shared" si="1"/>
        <v>217</v>
      </c>
      <c r="J31" s="7">
        <f t="shared" si="2"/>
        <v>170.5</v>
      </c>
    </row>
    <row r="32" spans="1:10" ht="11.45" customHeight="1" x14ac:dyDescent="0.25">
      <c r="A32" s="3" t="s">
        <v>45</v>
      </c>
      <c r="B32" s="63" t="s">
        <v>803</v>
      </c>
      <c r="C32" s="63" t="s">
        <v>802</v>
      </c>
      <c r="D32" s="63" t="s">
        <v>801</v>
      </c>
      <c r="E32" s="21" t="s">
        <v>46</v>
      </c>
      <c r="F32" s="8">
        <v>100</v>
      </c>
      <c r="G32" s="58">
        <v>260</v>
      </c>
      <c r="H32" s="7">
        <f t="shared" si="0"/>
        <v>208</v>
      </c>
      <c r="I32" s="7">
        <f t="shared" si="1"/>
        <v>182</v>
      </c>
      <c r="J32" s="7">
        <f t="shared" si="2"/>
        <v>143</v>
      </c>
    </row>
    <row r="33" spans="1:10" x14ac:dyDescent="0.25">
      <c r="A33" s="27" t="s">
        <v>47</v>
      </c>
      <c r="B33" s="63" t="s">
        <v>800</v>
      </c>
      <c r="C33" s="63" t="s">
        <v>802</v>
      </c>
      <c r="D33" s="63" t="s">
        <v>801</v>
      </c>
      <c r="E33" s="22" t="s">
        <v>867</v>
      </c>
      <c r="F33" s="8">
        <v>5</v>
      </c>
      <c r="G33" s="58">
        <v>305</v>
      </c>
      <c r="H33" s="7">
        <f t="shared" si="0"/>
        <v>244</v>
      </c>
      <c r="I33" s="7">
        <f t="shared" si="1"/>
        <v>213.5</v>
      </c>
      <c r="J33" s="7">
        <f t="shared" si="2"/>
        <v>167.75</v>
      </c>
    </row>
    <row r="34" spans="1:10" ht="11.45" customHeight="1" x14ac:dyDescent="0.25">
      <c r="A34" s="3" t="s">
        <v>48</v>
      </c>
      <c r="B34" s="63" t="s">
        <v>784</v>
      </c>
      <c r="C34" s="62" t="s">
        <v>805</v>
      </c>
      <c r="D34" s="63" t="s">
        <v>804</v>
      </c>
      <c r="E34" s="21" t="s">
        <v>49</v>
      </c>
      <c r="F34" s="8">
        <v>10</v>
      </c>
      <c r="G34" s="58">
        <v>1000</v>
      </c>
      <c r="H34" s="7">
        <f t="shared" si="0"/>
        <v>800</v>
      </c>
      <c r="I34" s="7">
        <f t="shared" si="1"/>
        <v>700</v>
      </c>
      <c r="J34" s="7">
        <f t="shared" si="2"/>
        <v>550</v>
      </c>
    </row>
    <row r="35" spans="1:10" x14ac:dyDescent="0.25">
      <c r="A35" s="27" t="s">
        <v>50</v>
      </c>
      <c r="B35" s="63" t="s">
        <v>784</v>
      </c>
      <c r="C35" s="62" t="s">
        <v>806</v>
      </c>
      <c r="D35" s="63" t="s">
        <v>801</v>
      </c>
      <c r="E35" s="22" t="s">
        <v>51</v>
      </c>
      <c r="F35" s="8">
        <v>50</v>
      </c>
      <c r="G35" s="58">
        <v>420</v>
      </c>
      <c r="H35" s="7">
        <f t="shared" si="0"/>
        <v>336</v>
      </c>
      <c r="I35" s="7">
        <f t="shared" si="1"/>
        <v>294</v>
      </c>
      <c r="J35" s="7">
        <f t="shared" si="2"/>
        <v>231</v>
      </c>
    </row>
    <row r="36" spans="1:10" x14ac:dyDescent="0.25">
      <c r="A36" s="27" t="s">
        <v>52</v>
      </c>
      <c r="B36" s="62" t="s">
        <v>770</v>
      </c>
      <c r="C36" s="62" t="s">
        <v>808</v>
      </c>
      <c r="D36" s="62" t="s">
        <v>807</v>
      </c>
      <c r="E36" s="22" t="s">
        <v>53</v>
      </c>
      <c r="F36" s="8">
        <v>16</v>
      </c>
      <c r="G36" s="58">
        <v>585</v>
      </c>
      <c r="H36" s="7">
        <f t="shared" si="0"/>
        <v>468</v>
      </c>
      <c r="I36" s="7">
        <f t="shared" si="1"/>
        <v>409.5</v>
      </c>
      <c r="J36" s="7">
        <f t="shared" si="2"/>
        <v>321.75</v>
      </c>
    </row>
    <row r="37" spans="1:10" x14ac:dyDescent="0.25">
      <c r="A37" s="27" t="s">
        <v>54</v>
      </c>
      <c r="B37" s="62" t="s">
        <v>800</v>
      </c>
      <c r="C37" s="62" t="s">
        <v>808</v>
      </c>
      <c r="D37" s="62" t="s">
        <v>807</v>
      </c>
      <c r="E37" s="22" t="s">
        <v>55</v>
      </c>
      <c r="F37" s="8">
        <v>35</v>
      </c>
      <c r="G37" s="58">
        <v>585</v>
      </c>
      <c r="H37" s="7">
        <f t="shared" si="0"/>
        <v>468</v>
      </c>
      <c r="I37" s="7">
        <f t="shared" si="1"/>
        <v>409.5</v>
      </c>
      <c r="J37" s="7">
        <f t="shared" si="2"/>
        <v>321.75</v>
      </c>
    </row>
    <row r="38" spans="1:10" x14ac:dyDescent="0.25">
      <c r="A38" s="27" t="s">
        <v>56</v>
      </c>
      <c r="B38" s="62" t="s">
        <v>770</v>
      </c>
      <c r="C38" s="62" t="s">
        <v>802</v>
      </c>
      <c r="D38" s="63" t="s">
        <v>801</v>
      </c>
      <c r="E38" s="22" t="s">
        <v>57</v>
      </c>
      <c r="F38" s="8">
        <v>25</v>
      </c>
      <c r="G38" s="58">
        <v>30</v>
      </c>
      <c r="H38" s="7">
        <f t="shared" si="0"/>
        <v>24</v>
      </c>
      <c r="I38" s="7">
        <f t="shared" si="1"/>
        <v>21</v>
      </c>
      <c r="J38" s="7">
        <f t="shared" si="2"/>
        <v>16.5</v>
      </c>
    </row>
    <row r="39" spans="1:10" x14ac:dyDescent="0.25">
      <c r="A39" s="27" t="s">
        <v>58</v>
      </c>
      <c r="B39" s="62" t="s">
        <v>770</v>
      </c>
      <c r="C39" s="62" t="s">
        <v>806</v>
      </c>
      <c r="D39" s="63" t="s">
        <v>801</v>
      </c>
      <c r="E39" s="22" t="s">
        <v>59</v>
      </c>
      <c r="F39" s="8">
        <v>209</v>
      </c>
      <c r="G39" s="58">
        <v>95</v>
      </c>
      <c r="H39" s="7">
        <f t="shared" si="0"/>
        <v>76</v>
      </c>
      <c r="I39" s="7">
        <f t="shared" si="1"/>
        <v>66.5</v>
      </c>
      <c r="J39" s="7">
        <f t="shared" si="2"/>
        <v>52.25</v>
      </c>
    </row>
    <row r="40" spans="1:10" x14ac:dyDescent="0.25">
      <c r="A40" s="27" t="s">
        <v>60</v>
      </c>
      <c r="B40" s="62" t="s">
        <v>770</v>
      </c>
      <c r="C40" s="62" t="s">
        <v>802</v>
      </c>
      <c r="D40" s="63" t="s">
        <v>801</v>
      </c>
      <c r="E40" s="22" t="s">
        <v>61</v>
      </c>
      <c r="F40" s="8">
        <v>30</v>
      </c>
      <c r="G40" s="58">
        <v>110</v>
      </c>
      <c r="H40" s="7">
        <f t="shared" si="0"/>
        <v>88</v>
      </c>
      <c r="I40" s="7">
        <f t="shared" si="1"/>
        <v>77</v>
      </c>
      <c r="J40" s="7">
        <f t="shared" si="2"/>
        <v>60.5</v>
      </c>
    </row>
    <row r="41" spans="1:10" x14ac:dyDescent="0.25">
      <c r="A41" s="27" t="s">
        <v>62</v>
      </c>
      <c r="B41" s="62" t="s">
        <v>770</v>
      </c>
      <c r="C41" s="62" t="s">
        <v>802</v>
      </c>
      <c r="D41" s="63" t="s">
        <v>801</v>
      </c>
      <c r="E41" s="22" t="s">
        <v>63</v>
      </c>
      <c r="F41" s="8">
        <v>2</v>
      </c>
      <c r="G41" s="58">
        <v>160</v>
      </c>
      <c r="H41" s="7">
        <f t="shared" ref="H41:H61" si="3">G41-G41*0.2</f>
        <v>128</v>
      </c>
      <c r="I41" s="7">
        <f t="shared" ref="I41:I61" si="4">G41-G41*0.3</f>
        <v>112</v>
      </c>
      <c r="J41" s="7">
        <f t="shared" ref="J41:J61" si="5">G41-G41*0.45</f>
        <v>88</v>
      </c>
    </row>
    <row r="42" spans="1:10" ht="11.45" customHeight="1" x14ac:dyDescent="0.25">
      <c r="A42" s="3"/>
      <c r="B42" s="62" t="s">
        <v>770</v>
      </c>
      <c r="C42" s="62" t="s">
        <v>806</v>
      </c>
      <c r="D42" s="63" t="s">
        <v>801</v>
      </c>
      <c r="E42" s="21" t="s">
        <v>64</v>
      </c>
      <c r="F42" s="8">
        <v>8</v>
      </c>
      <c r="G42" s="58">
        <v>830.7</v>
      </c>
      <c r="H42" s="7">
        <f t="shared" si="3"/>
        <v>664.56000000000006</v>
      </c>
      <c r="I42" s="7">
        <f t="shared" si="4"/>
        <v>581.49</v>
      </c>
      <c r="J42" s="7">
        <f t="shared" si="5"/>
        <v>456.88499999999999</v>
      </c>
    </row>
    <row r="43" spans="1:10" x14ac:dyDescent="0.25">
      <c r="A43" s="27">
        <v>96095</v>
      </c>
      <c r="B43" s="62" t="s">
        <v>781</v>
      </c>
      <c r="C43" s="62" t="s">
        <v>806</v>
      </c>
      <c r="D43" s="63" t="s">
        <v>801</v>
      </c>
      <c r="E43" s="22" t="s">
        <v>65</v>
      </c>
      <c r="F43" s="8">
        <v>1</v>
      </c>
      <c r="G43" s="58">
        <v>250</v>
      </c>
      <c r="H43" s="7">
        <f t="shared" si="3"/>
        <v>200</v>
      </c>
      <c r="I43" s="7">
        <f t="shared" si="4"/>
        <v>175</v>
      </c>
      <c r="J43" s="7">
        <f t="shared" si="5"/>
        <v>137.5</v>
      </c>
    </row>
    <row r="44" spans="1:10" x14ac:dyDescent="0.25">
      <c r="A44" s="27" t="s">
        <v>736</v>
      </c>
      <c r="B44" s="62" t="s">
        <v>785</v>
      </c>
      <c r="C44" s="62" t="s">
        <v>808</v>
      </c>
      <c r="D44" s="62" t="s">
        <v>809</v>
      </c>
      <c r="E44" s="22" t="s">
        <v>66</v>
      </c>
      <c r="F44" s="8">
        <v>5</v>
      </c>
      <c r="G44" s="58">
        <v>530</v>
      </c>
      <c r="H44" s="7">
        <f t="shared" si="3"/>
        <v>424</v>
      </c>
      <c r="I44" s="7">
        <f t="shared" si="4"/>
        <v>371</v>
      </c>
      <c r="J44" s="7">
        <f t="shared" si="5"/>
        <v>291.5</v>
      </c>
    </row>
    <row r="45" spans="1:10" ht="11.45" customHeight="1" x14ac:dyDescent="0.25">
      <c r="A45" s="3" t="s">
        <v>67</v>
      </c>
      <c r="B45" s="63" t="s">
        <v>811</v>
      </c>
      <c r="C45" s="63" t="s">
        <v>798</v>
      </c>
      <c r="D45" s="63" t="s">
        <v>810</v>
      </c>
      <c r="E45" s="21" t="s">
        <v>68</v>
      </c>
      <c r="F45" s="8">
        <v>30</v>
      </c>
      <c r="G45" s="58">
        <v>580</v>
      </c>
      <c r="H45" s="7">
        <f t="shared" si="3"/>
        <v>464</v>
      </c>
      <c r="I45" s="7">
        <f t="shared" si="4"/>
        <v>406</v>
      </c>
      <c r="J45" s="7">
        <f t="shared" si="5"/>
        <v>319</v>
      </c>
    </row>
    <row r="46" spans="1:10" ht="11.45" customHeight="1" x14ac:dyDescent="0.25">
      <c r="A46" s="3" t="s">
        <v>69</v>
      </c>
      <c r="B46" s="63" t="s">
        <v>800</v>
      </c>
      <c r="C46" s="63" t="s">
        <v>798</v>
      </c>
      <c r="D46" s="63" t="s">
        <v>810</v>
      </c>
      <c r="E46" s="21" t="s">
        <v>70</v>
      </c>
      <c r="F46" s="8">
        <v>2</v>
      </c>
      <c r="G46" s="58">
        <v>490</v>
      </c>
      <c r="H46" s="7">
        <f t="shared" si="3"/>
        <v>392</v>
      </c>
      <c r="I46" s="7">
        <f t="shared" si="4"/>
        <v>343</v>
      </c>
      <c r="J46" s="7">
        <f t="shared" si="5"/>
        <v>269.5</v>
      </c>
    </row>
    <row r="47" spans="1:10" ht="11.45" customHeight="1" x14ac:dyDescent="0.25">
      <c r="A47" s="3"/>
      <c r="B47" s="63" t="s">
        <v>797</v>
      </c>
      <c r="C47" s="63" t="s">
        <v>798</v>
      </c>
      <c r="D47" s="63" t="s">
        <v>810</v>
      </c>
      <c r="E47" s="21" t="s">
        <v>71</v>
      </c>
      <c r="F47" s="8">
        <v>2</v>
      </c>
      <c r="G47" s="58">
        <v>550</v>
      </c>
      <c r="H47" s="7">
        <f t="shared" si="3"/>
        <v>440</v>
      </c>
      <c r="I47" s="7">
        <f t="shared" si="4"/>
        <v>385</v>
      </c>
      <c r="J47" s="7">
        <f t="shared" si="5"/>
        <v>302.5</v>
      </c>
    </row>
    <row r="48" spans="1:10" ht="11.45" customHeight="1" x14ac:dyDescent="0.25">
      <c r="A48" s="3"/>
      <c r="B48" s="63" t="s">
        <v>769</v>
      </c>
      <c r="C48" s="63" t="s">
        <v>812</v>
      </c>
      <c r="D48" s="63" t="s">
        <v>813</v>
      </c>
      <c r="E48" s="21" t="s">
        <v>72</v>
      </c>
      <c r="F48" s="8">
        <v>10</v>
      </c>
      <c r="G48" s="58">
        <v>111.8</v>
      </c>
      <c r="H48" s="7">
        <f t="shared" si="3"/>
        <v>89.44</v>
      </c>
      <c r="I48" s="7">
        <f t="shared" si="4"/>
        <v>78.259999999999991</v>
      </c>
      <c r="J48" s="7">
        <f t="shared" si="5"/>
        <v>61.489999999999995</v>
      </c>
    </row>
    <row r="49" spans="1:10" ht="11.45" customHeight="1" x14ac:dyDescent="0.25">
      <c r="A49" s="3" t="s">
        <v>73</v>
      </c>
      <c r="B49" s="63" t="s">
        <v>770</v>
      </c>
      <c r="C49" s="63" t="s">
        <v>815</v>
      </c>
      <c r="D49" s="63" t="s">
        <v>804</v>
      </c>
      <c r="E49" s="21" t="s">
        <v>74</v>
      </c>
      <c r="F49" s="8">
        <v>230</v>
      </c>
      <c r="G49" s="58">
        <v>89.7</v>
      </c>
      <c r="H49" s="7">
        <f t="shared" si="3"/>
        <v>71.760000000000005</v>
      </c>
      <c r="I49" s="7">
        <f t="shared" si="4"/>
        <v>62.790000000000006</v>
      </c>
      <c r="J49" s="7">
        <f t="shared" si="5"/>
        <v>49.335000000000001</v>
      </c>
    </row>
    <row r="50" spans="1:10" ht="11.45" customHeight="1" x14ac:dyDescent="0.25">
      <c r="A50" s="3">
        <v>96067</v>
      </c>
      <c r="B50" s="63" t="s">
        <v>770</v>
      </c>
      <c r="C50" s="63" t="s">
        <v>802</v>
      </c>
      <c r="D50" s="63" t="s">
        <v>814</v>
      </c>
      <c r="E50" s="21" t="s">
        <v>75</v>
      </c>
      <c r="F50" s="8">
        <v>0</v>
      </c>
      <c r="G50" s="58">
        <v>115.7</v>
      </c>
      <c r="H50" s="7">
        <f t="shared" si="3"/>
        <v>92.56</v>
      </c>
      <c r="I50" s="7">
        <f t="shared" si="4"/>
        <v>80.990000000000009</v>
      </c>
      <c r="J50" s="7">
        <f t="shared" si="5"/>
        <v>63.634999999999998</v>
      </c>
    </row>
    <row r="51" spans="1:10" ht="11.45" customHeight="1" x14ac:dyDescent="0.25">
      <c r="A51" s="3">
        <v>96086</v>
      </c>
      <c r="B51" s="63" t="s">
        <v>817</v>
      </c>
      <c r="C51" s="63" t="s">
        <v>812</v>
      </c>
      <c r="D51" s="63" t="s">
        <v>816</v>
      </c>
      <c r="E51" s="21" t="s">
        <v>76</v>
      </c>
      <c r="F51" s="8">
        <v>600</v>
      </c>
      <c r="G51" s="58">
        <v>95</v>
      </c>
      <c r="H51" s="7">
        <f t="shared" si="3"/>
        <v>76</v>
      </c>
      <c r="I51" s="7">
        <f t="shared" si="4"/>
        <v>66.5</v>
      </c>
      <c r="J51" s="7">
        <f t="shared" si="5"/>
        <v>52.25</v>
      </c>
    </row>
    <row r="52" spans="1:10" ht="11.45" customHeight="1" x14ac:dyDescent="0.25">
      <c r="A52" s="3"/>
      <c r="B52" s="63" t="s">
        <v>817</v>
      </c>
      <c r="C52" s="63" t="s">
        <v>812</v>
      </c>
      <c r="D52" s="63" t="s">
        <v>816</v>
      </c>
      <c r="E52" s="21" t="s">
        <v>77</v>
      </c>
      <c r="F52" s="8">
        <v>65</v>
      </c>
      <c r="G52" s="58">
        <v>175</v>
      </c>
      <c r="H52" s="7">
        <f t="shared" si="3"/>
        <v>140</v>
      </c>
      <c r="I52" s="7">
        <f t="shared" si="4"/>
        <v>122.5</v>
      </c>
      <c r="J52" s="7">
        <f t="shared" si="5"/>
        <v>96.25</v>
      </c>
    </row>
    <row r="53" spans="1:10" ht="11.45" customHeight="1" x14ac:dyDescent="0.25">
      <c r="A53" s="3" t="s">
        <v>78</v>
      </c>
      <c r="B53" s="63" t="s">
        <v>817</v>
      </c>
      <c r="C53" s="63" t="s">
        <v>812</v>
      </c>
      <c r="D53" s="63" t="s">
        <v>816</v>
      </c>
      <c r="E53" s="21" t="s">
        <v>79</v>
      </c>
      <c r="F53" s="8">
        <v>11</v>
      </c>
      <c r="G53" s="58">
        <v>230</v>
      </c>
      <c r="H53" s="7">
        <f t="shared" si="3"/>
        <v>184</v>
      </c>
      <c r="I53" s="7">
        <f t="shared" si="4"/>
        <v>161</v>
      </c>
      <c r="J53" s="7">
        <f t="shared" si="5"/>
        <v>126.5</v>
      </c>
    </row>
    <row r="54" spans="1:10" ht="11.45" customHeight="1" x14ac:dyDescent="0.25">
      <c r="A54" s="3" t="s">
        <v>80</v>
      </c>
      <c r="B54" s="63" t="s">
        <v>773</v>
      </c>
      <c r="C54" s="63" t="s">
        <v>812</v>
      </c>
      <c r="D54" s="63" t="s">
        <v>816</v>
      </c>
      <c r="E54" s="21" t="s">
        <v>81</v>
      </c>
      <c r="F54" s="8">
        <v>4</v>
      </c>
      <c r="G54" s="58">
        <v>53.82</v>
      </c>
      <c r="H54" s="7">
        <f t="shared" si="3"/>
        <v>43.055999999999997</v>
      </c>
      <c r="I54" s="7">
        <f t="shared" si="4"/>
        <v>37.673999999999999</v>
      </c>
      <c r="J54" s="7">
        <f t="shared" si="5"/>
        <v>29.600999999999999</v>
      </c>
    </row>
    <row r="55" spans="1:10" ht="11.45" customHeight="1" x14ac:dyDescent="0.25">
      <c r="A55" s="3"/>
      <c r="B55" s="63" t="s">
        <v>772</v>
      </c>
      <c r="C55" s="63" t="s">
        <v>812</v>
      </c>
      <c r="D55" s="63" t="s">
        <v>816</v>
      </c>
      <c r="E55" s="21" t="s">
        <v>82</v>
      </c>
      <c r="F55" s="8">
        <v>5</v>
      </c>
      <c r="G55" s="58">
        <v>53.82</v>
      </c>
      <c r="H55" s="7">
        <f t="shared" si="3"/>
        <v>43.055999999999997</v>
      </c>
      <c r="I55" s="7">
        <f t="shared" si="4"/>
        <v>37.673999999999999</v>
      </c>
      <c r="J55" s="7">
        <f t="shared" si="5"/>
        <v>29.600999999999999</v>
      </c>
    </row>
    <row r="56" spans="1:10" ht="11.45" customHeight="1" x14ac:dyDescent="0.25">
      <c r="A56" s="3"/>
      <c r="B56" s="63" t="s">
        <v>797</v>
      </c>
      <c r="C56" s="63" t="s">
        <v>819</v>
      </c>
      <c r="D56" s="63" t="s">
        <v>816</v>
      </c>
      <c r="E56" s="21" t="s">
        <v>83</v>
      </c>
      <c r="F56" s="8">
        <v>50</v>
      </c>
      <c r="G56" s="58">
        <v>218.4</v>
      </c>
      <c r="H56" s="7">
        <f t="shared" si="3"/>
        <v>174.72</v>
      </c>
      <c r="I56" s="7">
        <f t="shared" si="4"/>
        <v>152.88</v>
      </c>
      <c r="J56" s="7">
        <f t="shared" si="5"/>
        <v>120.12</v>
      </c>
    </row>
    <row r="57" spans="1:10" ht="11.45" customHeight="1" x14ac:dyDescent="0.25">
      <c r="A57" s="3"/>
      <c r="B57" s="63" t="s">
        <v>784</v>
      </c>
      <c r="C57" s="63" t="s">
        <v>819</v>
      </c>
      <c r="D57" s="63" t="s">
        <v>816</v>
      </c>
      <c r="E57" s="21" t="s">
        <v>84</v>
      </c>
      <c r="F57" s="8">
        <v>50</v>
      </c>
      <c r="G57" s="58">
        <v>218.4</v>
      </c>
      <c r="H57" s="7">
        <f t="shared" si="3"/>
        <v>174.72</v>
      </c>
      <c r="I57" s="7">
        <f t="shared" si="4"/>
        <v>152.88</v>
      </c>
      <c r="J57" s="7">
        <f t="shared" si="5"/>
        <v>120.12</v>
      </c>
    </row>
    <row r="58" spans="1:10" ht="11.45" customHeight="1" x14ac:dyDescent="0.25">
      <c r="A58" s="3"/>
      <c r="B58" s="63" t="s">
        <v>820</v>
      </c>
      <c r="C58" s="63" t="s">
        <v>819</v>
      </c>
      <c r="D58" s="63" t="s">
        <v>816</v>
      </c>
      <c r="E58" s="21" t="s">
        <v>85</v>
      </c>
      <c r="F58" s="8">
        <v>8</v>
      </c>
      <c r="G58" s="58">
        <v>249.6</v>
      </c>
      <c r="H58" s="7">
        <f t="shared" si="3"/>
        <v>199.68</v>
      </c>
      <c r="I58" s="7">
        <f t="shared" si="4"/>
        <v>174.72</v>
      </c>
      <c r="J58" s="7">
        <f t="shared" si="5"/>
        <v>137.28</v>
      </c>
    </row>
    <row r="59" spans="1:10" ht="11.45" customHeight="1" x14ac:dyDescent="0.25">
      <c r="A59" s="3"/>
      <c r="B59" s="63" t="s">
        <v>818</v>
      </c>
      <c r="C59" s="63" t="s">
        <v>819</v>
      </c>
      <c r="D59" s="63" t="s">
        <v>816</v>
      </c>
      <c r="E59" s="21" t="s">
        <v>86</v>
      </c>
      <c r="F59" s="8">
        <v>10</v>
      </c>
      <c r="G59" s="58">
        <v>249.6</v>
      </c>
      <c r="H59" s="7">
        <f t="shared" si="3"/>
        <v>199.68</v>
      </c>
      <c r="I59" s="7">
        <f t="shared" si="4"/>
        <v>174.72</v>
      </c>
      <c r="J59" s="7">
        <f t="shared" si="5"/>
        <v>137.28</v>
      </c>
    </row>
    <row r="60" spans="1:10" ht="11.45" customHeight="1" x14ac:dyDescent="0.25">
      <c r="A60" s="3"/>
      <c r="B60" s="63" t="s">
        <v>784</v>
      </c>
      <c r="C60" s="63" t="s">
        <v>819</v>
      </c>
      <c r="D60" s="63" t="s">
        <v>816</v>
      </c>
      <c r="E60" s="21" t="s">
        <v>87</v>
      </c>
      <c r="F60" s="8">
        <v>10</v>
      </c>
      <c r="G60" s="58">
        <v>249.6</v>
      </c>
      <c r="H60" s="7">
        <f t="shared" si="3"/>
        <v>199.68</v>
      </c>
      <c r="I60" s="7">
        <f t="shared" si="4"/>
        <v>174.72</v>
      </c>
      <c r="J60" s="7">
        <f t="shared" si="5"/>
        <v>137.28</v>
      </c>
    </row>
    <row r="61" spans="1:10" ht="11.45" customHeight="1" x14ac:dyDescent="0.25">
      <c r="A61" s="3"/>
      <c r="B61" s="63" t="s">
        <v>769</v>
      </c>
      <c r="C61" s="63" t="s">
        <v>812</v>
      </c>
      <c r="D61" s="63" t="s">
        <v>816</v>
      </c>
      <c r="E61" s="21" t="s">
        <v>88</v>
      </c>
      <c r="F61" s="8">
        <v>10</v>
      </c>
      <c r="G61" s="58">
        <v>249.6</v>
      </c>
      <c r="H61" s="7">
        <f t="shared" si="3"/>
        <v>199.68</v>
      </c>
      <c r="I61" s="7">
        <f t="shared" si="4"/>
        <v>174.72</v>
      </c>
      <c r="J61" s="7">
        <f t="shared" si="5"/>
        <v>137.28</v>
      </c>
    </row>
    <row r="62" spans="1:10" ht="11.45" customHeight="1" x14ac:dyDescent="0.25">
      <c r="A62" s="3" t="s">
        <v>89</v>
      </c>
      <c r="B62" s="63" t="s">
        <v>775</v>
      </c>
      <c r="C62" s="63" t="s">
        <v>798</v>
      </c>
      <c r="D62" s="63" t="s">
        <v>821</v>
      </c>
      <c r="E62" s="21" t="s">
        <v>856</v>
      </c>
      <c r="F62" s="8">
        <v>220</v>
      </c>
      <c r="G62" s="58">
        <v>119.34</v>
      </c>
      <c r="H62" s="7">
        <f>G62-G62*0.2</f>
        <v>95.472000000000008</v>
      </c>
      <c r="I62" s="7">
        <f>G62-G62*0.3</f>
        <v>83.538000000000011</v>
      </c>
      <c r="J62" s="7">
        <f>G62-G62*0.45</f>
        <v>65.637</v>
      </c>
    </row>
    <row r="63" spans="1:10" x14ac:dyDescent="0.25">
      <c r="A63" s="3" t="s">
        <v>90</v>
      </c>
      <c r="B63" s="63" t="s">
        <v>822</v>
      </c>
      <c r="C63" s="63" t="s">
        <v>798</v>
      </c>
      <c r="D63" s="63" t="s">
        <v>821</v>
      </c>
      <c r="E63" s="21" t="s">
        <v>91</v>
      </c>
      <c r="F63" s="8">
        <v>399</v>
      </c>
      <c r="G63" s="58">
        <v>135.91499999999999</v>
      </c>
      <c r="H63" s="7">
        <f>G63-G63*0.2</f>
        <v>108.732</v>
      </c>
      <c r="I63" s="7">
        <f>G63-G63*0.3</f>
        <v>95.140500000000003</v>
      </c>
      <c r="J63" s="7">
        <f>G63-G63*0.45</f>
        <v>74.753249999999994</v>
      </c>
    </row>
    <row r="64" spans="1:10" x14ac:dyDescent="0.25">
      <c r="A64" s="28" t="s">
        <v>92</v>
      </c>
      <c r="B64" s="64" t="s">
        <v>820</v>
      </c>
      <c r="C64" s="63" t="s">
        <v>798</v>
      </c>
      <c r="D64" s="63" t="s">
        <v>821</v>
      </c>
      <c r="E64" s="21" t="s">
        <v>93</v>
      </c>
      <c r="F64" s="8">
        <v>30</v>
      </c>
      <c r="G64" s="58">
        <v>119.34</v>
      </c>
      <c r="H64" s="7">
        <f>G64-G64*0.2</f>
        <v>95.472000000000008</v>
      </c>
      <c r="I64" s="7">
        <f>G64-G64*0.3</f>
        <v>83.538000000000011</v>
      </c>
      <c r="J64" s="7">
        <f>G64-G64*0.45</f>
        <v>65.637</v>
      </c>
    </row>
    <row r="65" spans="1:10" ht="15" customHeight="1" x14ac:dyDescent="0.25">
      <c r="A65" s="28" t="s">
        <v>94</v>
      </c>
      <c r="B65" s="64" t="s">
        <v>774</v>
      </c>
      <c r="C65" s="63" t="s">
        <v>798</v>
      </c>
      <c r="D65" s="63" t="s">
        <v>821</v>
      </c>
      <c r="E65" s="21" t="s">
        <v>95</v>
      </c>
      <c r="F65" s="8">
        <v>4</v>
      </c>
      <c r="G65" s="58">
        <v>191.1</v>
      </c>
      <c r="H65" s="8" t="s">
        <v>240</v>
      </c>
      <c r="I65" s="8" t="s">
        <v>240</v>
      </c>
      <c r="J65" s="8" t="s">
        <v>240</v>
      </c>
    </row>
    <row r="66" spans="1:10" x14ac:dyDescent="0.25">
      <c r="A66" s="3" t="s">
        <v>96</v>
      </c>
      <c r="B66" s="63" t="s">
        <v>800</v>
      </c>
      <c r="C66" s="63" t="s">
        <v>798</v>
      </c>
      <c r="D66" s="63" t="s">
        <v>821</v>
      </c>
      <c r="E66" s="21" t="s">
        <v>97</v>
      </c>
      <c r="F66" s="8">
        <v>120</v>
      </c>
      <c r="G66" s="58">
        <v>135.91499999999999</v>
      </c>
      <c r="H66" s="7">
        <f>G66-G66*0.2</f>
        <v>108.732</v>
      </c>
      <c r="I66" s="7">
        <f>G66-G66*0.3</f>
        <v>95.140500000000003</v>
      </c>
      <c r="J66" s="7">
        <f>G66-G66*0.45</f>
        <v>74.753249999999994</v>
      </c>
    </row>
    <row r="67" spans="1:10" ht="13.5" customHeight="1" x14ac:dyDescent="0.25">
      <c r="A67" s="3" t="s">
        <v>98</v>
      </c>
      <c r="B67" s="63" t="s">
        <v>520</v>
      </c>
      <c r="C67" s="63" t="s">
        <v>798</v>
      </c>
      <c r="D67" s="63" t="s">
        <v>821</v>
      </c>
      <c r="E67" s="21" t="s">
        <v>99</v>
      </c>
      <c r="F67" s="8">
        <v>4</v>
      </c>
      <c r="G67" s="58">
        <v>135.91499999999999</v>
      </c>
      <c r="H67" s="7">
        <f>G67-G67*0.2</f>
        <v>108.732</v>
      </c>
      <c r="I67" s="7">
        <f>G67-G67*0.3</f>
        <v>95.140500000000003</v>
      </c>
      <c r="J67" s="7">
        <f>G67-G67*0.45</f>
        <v>74.753249999999994</v>
      </c>
    </row>
    <row r="68" spans="1:10" x14ac:dyDescent="0.25">
      <c r="A68" s="3" t="s">
        <v>100</v>
      </c>
      <c r="B68" s="63" t="s">
        <v>797</v>
      </c>
      <c r="C68" s="63" t="s">
        <v>798</v>
      </c>
      <c r="D68" s="63" t="s">
        <v>821</v>
      </c>
      <c r="E68" s="21" t="s">
        <v>101</v>
      </c>
      <c r="F68" s="8">
        <v>142</v>
      </c>
      <c r="G68" s="58">
        <v>221</v>
      </c>
      <c r="H68" s="7">
        <f>G68-G68*0.2</f>
        <v>176.8</v>
      </c>
      <c r="I68" s="7">
        <f>G68-G68*0.3</f>
        <v>154.69999999999999</v>
      </c>
      <c r="J68" s="7">
        <f>G68-G68*0.45</f>
        <v>121.55</v>
      </c>
    </row>
    <row r="69" spans="1:10" x14ac:dyDescent="0.25">
      <c r="A69" s="3" t="s">
        <v>102</v>
      </c>
      <c r="B69" s="63" t="s">
        <v>823</v>
      </c>
      <c r="C69" s="63" t="s">
        <v>798</v>
      </c>
      <c r="D69" s="63" t="s">
        <v>821</v>
      </c>
      <c r="E69" s="21" t="s">
        <v>103</v>
      </c>
      <c r="F69" s="8">
        <v>35</v>
      </c>
      <c r="G69" s="58">
        <v>318.5</v>
      </c>
      <c r="H69" s="7">
        <f>G69-G69*0.2</f>
        <v>254.8</v>
      </c>
      <c r="I69" s="7">
        <f>G69-G69*0.3</f>
        <v>222.95</v>
      </c>
      <c r="J69" s="7">
        <f>G69-G69*0.45</f>
        <v>175.17499999999998</v>
      </c>
    </row>
    <row r="70" spans="1:10" x14ac:dyDescent="0.25">
      <c r="A70" s="3" t="s">
        <v>104</v>
      </c>
      <c r="B70" s="63" t="s">
        <v>771</v>
      </c>
      <c r="C70" s="63" t="s">
        <v>798</v>
      </c>
      <c r="D70" s="63" t="s">
        <v>821</v>
      </c>
      <c r="E70" s="21" t="s">
        <v>105</v>
      </c>
      <c r="F70" s="8">
        <v>100</v>
      </c>
      <c r="G70" s="58">
        <v>313.3</v>
      </c>
      <c r="H70" s="7">
        <f t="shared" ref="H70:H78" si="6">G70-G70*0.2</f>
        <v>250.64000000000001</v>
      </c>
      <c r="I70" s="7">
        <f t="shared" ref="I70:I78" si="7">G70-G70*0.3</f>
        <v>219.31</v>
      </c>
      <c r="J70" s="7">
        <f t="shared" ref="J70:J78" si="8">G70-G70*0.45</f>
        <v>172.315</v>
      </c>
    </row>
    <row r="71" spans="1:10" x14ac:dyDescent="0.25">
      <c r="A71" s="3" t="s">
        <v>106</v>
      </c>
      <c r="B71" s="63" t="s">
        <v>824</v>
      </c>
      <c r="C71" s="63" t="s">
        <v>798</v>
      </c>
      <c r="D71" s="63" t="s">
        <v>821</v>
      </c>
      <c r="E71" s="21" t="s">
        <v>107</v>
      </c>
      <c r="F71" s="8">
        <v>166</v>
      </c>
      <c r="G71" s="58">
        <v>313.3</v>
      </c>
      <c r="H71" s="7">
        <f t="shared" si="6"/>
        <v>250.64000000000001</v>
      </c>
      <c r="I71" s="7">
        <f t="shared" si="7"/>
        <v>219.31</v>
      </c>
      <c r="J71" s="7">
        <f t="shared" si="8"/>
        <v>172.315</v>
      </c>
    </row>
    <row r="72" spans="1:10" x14ac:dyDescent="0.25">
      <c r="A72" s="3" t="s">
        <v>108</v>
      </c>
      <c r="B72" s="63" t="s">
        <v>776</v>
      </c>
      <c r="C72" s="63" t="s">
        <v>798</v>
      </c>
      <c r="D72" s="63" t="s">
        <v>821</v>
      </c>
      <c r="E72" s="21" t="s">
        <v>109</v>
      </c>
      <c r="F72" s="8">
        <v>30</v>
      </c>
      <c r="G72" s="58">
        <v>255</v>
      </c>
      <c r="H72" s="7">
        <f t="shared" si="6"/>
        <v>204</v>
      </c>
      <c r="I72" s="7">
        <f t="shared" si="7"/>
        <v>178.5</v>
      </c>
      <c r="J72" s="7">
        <f t="shared" si="8"/>
        <v>140.25</v>
      </c>
    </row>
    <row r="73" spans="1:10" x14ac:dyDescent="0.25">
      <c r="A73" s="3" t="s">
        <v>110</v>
      </c>
      <c r="B73" s="63" t="s">
        <v>777</v>
      </c>
      <c r="C73" s="63" t="s">
        <v>798</v>
      </c>
      <c r="D73" s="63" t="s">
        <v>821</v>
      </c>
      <c r="E73" s="21" t="s">
        <v>111</v>
      </c>
      <c r="F73" s="8">
        <v>219</v>
      </c>
      <c r="G73" s="58">
        <v>255</v>
      </c>
      <c r="H73" s="7">
        <f t="shared" si="6"/>
        <v>204</v>
      </c>
      <c r="I73" s="7">
        <f t="shared" si="7"/>
        <v>178.5</v>
      </c>
      <c r="J73" s="7">
        <f t="shared" si="8"/>
        <v>140.25</v>
      </c>
    </row>
    <row r="74" spans="1:10" ht="19.5" x14ac:dyDescent="0.25">
      <c r="A74" s="3" t="s">
        <v>112</v>
      </c>
      <c r="B74" s="63" t="s">
        <v>825</v>
      </c>
      <c r="C74" s="63" t="s">
        <v>798</v>
      </c>
      <c r="D74" s="63" t="s">
        <v>821</v>
      </c>
      <c r="E74" s="21" t="s">
        <v>113</v>
      </c>
      <c r="F74" s="8">
        <v>27</v>
      </c>
      <c r="G74" s="58">
        <v>318.5</v>
      </c>
      <c r="H74" s="7">
        <f t="shared" si="6"/>
        <v>254.8</v>
      </c>
      <c r="I74" s="7">
        <f t="shared" si="7"/>
        <v>222.95</v>
      </c>
      <c r="J74" s="7">
        <f t="shared" si="8"/>
        <v>175.17499999999998</v>
      </c>
    </row>
    <row r="75" spans="1:10" x14ac:dyDescent="0.25">
      <c r="A75" s="3" t="s">
        <v>114</v>
      </c>
      <c r="B75" s="63" t="s">
        <v>826</v>
      </c>
      <c r="C75" s="63" t="s">
        <v>798</v>
      </c>
      <c r="D75" s="63" t="s">
        <v>821</v>
      </c>
      <c r="E75" s="21" t="s">
        <v>115</v>
      </c>
      <c r="F75" s="8">
        <v>25</v>
      </c>
      <c r="G75" s="58">
        <v>318.5</v>
      </c>
      <c r="H75" s="7">
        <f t="shared" si="6"/>
        <v>254.8</v>
      </c>
      <c r="I75" s="7">
        <f t="shared" si="7"/>
        <v>222.95</v>
      </c>
      <c r="J75" s="7">
        <f t="shared" si="8"/>
        <v>175.17499999999998</v>
      </c>
    </row>
    <row r="76" spans="1:10" x14ac:dyDescent="0.25">
      <c r="A76" s="3" t="s">
        <v>116</v>
      </c>
      <c r="B76" s="63" t="s">
        <v>800</v>
      </c>
      <c r="C76" s="63" t="s">
        <v>798</v>
      </c>
      <c r="D76" s="63" t="s">
        <v>821</v>
      </c>
      <c r="E76" s="21" t="s">
        <v>117</v>
      </c>
      <c r="F76" s="8">
        <v>34</v>
      </c>
      <c r="G76" s="58">
        <v>509.6</v>
      </c>
      <c r="H76" s="7">
        <f t="shared" si="6"/>
        <v>407.68</v>
      </c>
      <c r="I76" s="7">
        <f t="shared" si="7"/>
        <v>356.72</v>
      </c>
      <c r="J76" s="7">
        <f t="shared" si="8"/>
        <v>280.27999999999997</v>
      </c>
    </row>
    <row r="77" spans="1:10" x14ac:dyDescent="0.25">
      <c r="A77" s="3" t="s">
        <v>118</v>
      </c>
      <c r="B77" s="63" t="s">
        <v>827</v>
      </c>
      <c r="C77" s="63" t="s">
        <v>798</v>
      </c>
      <c r="D77" s="63" t="s">
        <v>821</v>
      </c>
      <c r="E77" s="21" t="s">
        <v>119</v>
      </c>
      <c r="F77" s="8">
        <v>5</v>
      </c>
      <c r="G77" s="58">
        <v>318.5</v>
      </c>
      <c r="H77" s="7">
        <f t="shared" si="6"/>
        <v>254.8</v>
      </c>
      <c r="I77" s="7">
        <f t="shared" si="7"/>
        <v>222.95</v>
      </c>
      <c r="J77" s="7">
        <f t="shared" si="8"/>
        <v>175.17499999999998</v>
      </c>
    </row>
    <row r="78" spans="1:10" x14ac:dyDescent="0.25">
      <c r="A78" s="3"/>
      <c r="B78" s="63" t="s">
        <v>778</v>
      </c>
      <c r="C78" s="63" t="s">
        <v>798</v>
      </c>
      <c r="D78" s="63" t="s">
        <v>821</v>
      </c>
      <c r="E78" s="21" t="s">
        <v>120</v>
      </c>
      <c r="F78" s="8">
        <v>1</v>
      </c>
      <c r="G78" s="58">
        <v>318.5</v>
      </c>
      <c r="H78" s="7">
        <f t="shared" si="6"/>
        <v>254.8</v>
      </c>
      <c r="I78" s="7">
        <f t="shared" si="7"/>
        <v>222.95</v>
      </c>
      <c r="J78" s="7">
        <f t="shared" si="8"/>
        <v>175.17499999999998</v>
      </c>
    </row>
    <row r="79" spans="1:10" ht="19.5" x14ac:dyDescent="0.25">
      <c r="A79" s="3"/>
      <c r="B79" s="63" t="s">
        <v>828</v>
      </c>
      <c r="C79" s="63" t="s">
        <v>798</v>
      </c>
      <c r="D79" s="63" t="s">
        <v>821</v>
      </c>
      <c r="E79" s="21" t="s">
        <v>121</v>
      </c>
      <c r="F79" s="8">
        <v>2</v>
      </c>
      <c r="G79" s="58">
        <v>509.6</v>
      </c>
      <c r="H79" s="8" t="s">
        <v>240</v>
      </c>
      <c r="I79" s="8" t="s">
        <v>240</v>
      </c>
      <c r="J79" s="8" t="s">
        <v>240</v>
      </c>
    </row>
    <row r="80" spans="1:10" x14ac:dyDescent="0.25">
      <c r="A80" s="3" t="s">
        <v>122</v>
      </c>
      <c r="B80" s="63" t="s">
        <v>822</v>
      </c>
      <c r="C80" s="63" t="s">
        <v>798</v>
      </c>
      <c r="D80" s="63" t="s">
        <v>821</v>
      </c>
      <c r="E80" s="21" t="s">
        <v>123</v>
      </c>
      <c r="F80" s="8">
        <v>1</v>
      </c>
      <c r="G80" s="58">
        <v>509.6</v>
      </c>
      <c r="H80" s="8" t="s">
        <v>240</v>
      </c>
      <c r="I80" s="8" t="s">
        <v>240</v>
      </c>
      <c r="J80" s="8" t="s">
        <v>240</v>
      </c>
    </row>
    <row r="81" spans="1:10" x14ac:dyDescent="0.25">
      <c r="A81" s="3" t="s">
        <v>124</v>
      </c>
      <c r="B81" s="63" t="s">
        <v>520</v>
      </c>
      <c r="C81" s="63" t="s">
        <v>830</v>
      </c>
      <c r="D81" s="63" t="s">
        <v>829</v>
      </c>
      <c r="E81" s="21" t="s">
        <v>125</v>
      </c>
      <c r="F81" s="8">
        <v>9</v>
      </c>
      <c r="G81" s="58">
        <v>388.7</v>
      </c>
      <c r="H81" s="7">
        <f>G81-G81*0.2</f>
        <v>310.95999999999998</v>
      </c>
      <c r="I81" s="7">
        <f>G81-G81*0.3</f>
        <v>272.09000000000003</v>
      </c>
      <c r="J81" s="7">
        <f>G81-G81*0.45</f>
        <v>213.785</v>
      </c>
    </row>
    <row r="82" spans="1:10" x14ac:dyDescent="0.25">
      <c r="A82" s="3" t="s">
        <v>126</v>
      </c>
      <c r="B82" s="63" t="s">
        <v>779</v>
      </c>
      <c r="C82" s="63" t="s">
        <v>830</v>
      </c>
      <c r="D82" s="63" t="s">
        <v>829</v>
      </c>
      <c r="E82" s="21" t="s">
        <v>127</v>
      </c>
      <c r="F82" s="8">
        <v>55</v>
      </c>
      <c r="G82" s="58">
        <v>388.7</v>
      </c>
      <c r="H82" s="7">
        <f>G82-G82*0.2</f>
        <v>310.95999999999998</v>
      </c>
      <c r="I82" s="7">
        <f>G82-G82*0.3</f>
        <v>272.09000000000003</v>
      </c>
      <c r="J82" s="7">
        <f>G82-G82*0.45</f>
        <v>213.785</v>
      </c>
    </row>
    <row r="83" spans="1:10" ht="11.45" customHeight="1" x14ac:dyDescent="0.25">
      <c r="A83" s="3" t="s">
        <v>128</v>
      </c>
      <c r="B83" s="63" t="s">
        <v>800</v>
      </c>
      <c r="C83" s="63" t="s">
        <v>830</v>
      </c>
      <c r="D83" s="63" t="s">
        <v>829</v>
      </c>
      <c r="E83" s="21" t="s">
        <v>129</v>
      </c>
      <c r="F83" s="8">
        <v>70</v>
      </c>
      <c r="G83" s="58">
        <v>388.7</v>
      </c>
      <c r="H83" s="7">
        <f>G83-G83*0.2</f>
        <v>310.95999999999998</v>
      </c>
      <c r="I83" s="7">
        <f>G83-G83*0.3</f>
        <v>272.09000000000003</v>
      </c>
      <c r="J83" s="7">
        <f>G83-G83*0.45</f>
        <v>213.785</v>
      </c>
    </row>
    <row r="84" spans="1:10" ht="11.45" customHeight="1" x14ac:dyDescent="0.25">
      <c r="A84" s="3" t="s">
        <v>130</v>
      </c>
      <c r="B84" s="63" t="s">
        <v>780</v>
      </c>
      <c r="C84" s="63" t="s">
        <v>830</v>
      </c>
      <c r="D84" s="63" t="s">
        <v>829</v>
      </c>
      <c r="E84" s="21" t="s">
        <v>131</v>
      </c>
      <c r="F84" s="8">
        <v>29</v>
      </c>
      <c r="G84" s="58">
        <v>388.7</v>
      </c>
      <c r="H84" s="7">
        <f>G84-G84*0.2</f>
        <v>310.95999999999998</v>
      </c>
      <c r="I84" s="7">
        <f>G84-G84*0.3</f>
        <v>272.09000000000003</v>
      </c>
      <c r="J84" s="7">
        <f>G84-G84*0.45</f>
        <v>213.785</v>
      </c>
    </row>
    <row r="85" spans="1:10" ht="11.45" customHeight="1" x14ac:dyDescent="0.25">
      <c r="A85" s="3" t="s">
        <v>132</v>
      </c>
      <c r="B85" s="63" t="s">
        <v>831</v>
      </c>
      <c r="C85" s="63" t="s">
        <v>830</v>
      </c>
      <c r="D85" s="63" t="s">
        <v>829</v>
      </c>
      <c r="E85" s="21" t="s">
        <v>133</v>
      </c>
      <c r="F85" s="8">
        <v>2</v>
      </c>
      <c r="G85" s="58">
        <v>388.7</v>
      </c>
      <c r="H85" s="7">
        <f>G85-G85*0.2</f>
        <v>310.95999999999998</v>
      </c>
      <c r="I85" s="7">
        <f>G85-G85*0.3</f>
        <v>272.09000000000003</v>
      </c>
      <c r="J85" s="7">
        <f>G85-G85*0.45</f>
        <v>213.785</v>
      </c>
    </row>
    <row r="86" spans="1:10" ht="11.45" customHeight="1" x14ac:dyDescent="0.25">
      <c r="A86" s="3" t="s">
        <v>134</v>
      </c>
      <c r="B86" s="63" t="s">
        <v>770</v>
      </c>
      <c r="C86" s="63" t="s">
        <v>832</v>
      </c>
      <c r="D86" s="63" t="s">
        <v>801</v>
      </c>
      <c r="E86" s="21" t="s">
        <v>135</v>
      </c>
      <c r="F86" s="8">
        <v>100</v>
      </c>
      <c r="G86" s="58">
        <v>190</v>
      </c>
      <c r="H86" s="7">
        <f t="shared" ref="H86:H108" si="9">G86-G86*0.2</f>
        <v>152</v>
      </c>
      <c r="I86" s="7">
        <f t="shared" ref="I86:I108" si="10">G86-G86*0.3</f>
        <v>133</v>
      </c>
      <c r="J86" s="7">
        <f t="shared" ref="J86:J108" si="11">G86-G86*0.45</f>
        <v>104.5</v>
      </c>
    </row>
    <row r="87" spans="1:10" x14ac:dyDescent="0.25">
      <c r="A87" s="3" t="s">
        <v>136</v>
      </c>
      <c r="B87" s="63" t="s">
        <v>833</v>
      </c>
      <c r="C87" s="63" t="s">
        <v>832</v>
      </c>
      <c r="D87" s="63" t="s">
        <v>801</v>
      </c>
      <c r="E87" s="21" t="s">
        <v>137</v>
      </c>
      <c r="F87" s="8">
        <v>67</v>
      </c>
      <c r="G87" s="58">
        <v>190</v>
      </c>
      <c r="H87" s="7">
        <f t="shared" si="9"/>
        <v>152</v>
      </c>
      <c r="I87" s="7">
        <f t="shared" si="10"/>
        <v>133</v>
      </c>
      <c r="J87" s="7">
        <f t="shared" si="11"/>
        <v>104.5</v>
      </c>
    </row>
    <row r="88" spans="1:10" x14ac:dyDescent="0.25">
      <c r="A88" s="3" t="s">
        <v>138</v>
      </c>
      <c r="B88" s="63" t="s">
        <v>833</v>
      </c>
      <c r="C88" s="63" t="s">
        <v>832</v>
      </c>
      <c r="D88" s="63" t="s">
        <v>801</v>
      </c>
      <c r="E88" s="21" t="s">
        <v>139</v>
      </c>
      <c r="F88" s="8">
        <v>9</v>
      </c>
      <c r="G88" s="58">
        <v>385</v>
      </c>
      <c r="H88" s="7">
        <f t="shared" si="9"/>
        <v>308</v>
      </c>
      <c r="I88" s="7">
        <f t="shared" si="10"/>
        <v>269.5</v>
      </c>
      <c r="J88" s="7">
        <f t="shared" si="11"/>
        <v>211.75</v>
      </c>
    </row>
    <row r="89" spans="1:10" ht="11.45" customHeight="1" x14ac:dyDescent="0.25">
      <c r="A89" s="3"/>
      <c r="B89" s="63" t="s">
        <v>781</v>
      </c>
      <c r="C89" s="63" t="s">
        <v>802</v>
      </c>
      <c r="D89" s="63" t="s">
        <v>801</v>
      </c>
      <c r="E89" s="21" t="s">
        <v>140</v>
      </c>
      <c r="F89" s="8">
        <v>11</v>
      </c>
      <c r="G89" s="58">
        <v>355</v>
      </c>
      <c r="H89" s="7">
        <f t="shared" si="9"/>
        <v>284</v>
      </c>
      <c r="I89" s="7">
        <f t="shared" si="10"/>
        <v>248.5</v>
      </c>
      <c r="J89" s="7">
        <f t="shared" si="11"/>
        <v>195.25</v>
      </c>
    </row>
    <row r="90" spans="1:10" ht="11.45" customHeight="1" x14ac:dyDescent="0.25">
      <c r="A90" s="3"/>
      <c r="B90" s="63" t="s">
        <v>789</v>
      </c>
      <c r="C90" s="63" t="s">
        <v>802</v>
      </c>
      <c r="D90" s="63" t="s">
        <v>801</v>
      </c>
      <c r="E90" s="21" t="s">
        <v>141</v>
      </c>
      <c r="F90" s="8">
        <v>100</v>
      </c>
      <c r="G90" s="58">
        <v>252.72</v>
      </c>
      <c r="H90" s="7">
        <f t="shared" si="9"/>
        <v>202.17599999999999</v>
      </c>
      <c r="I90" s="7">
        <f t="shared" si="10"/>
        <v>176.904</v>
      </c>
      <c r="J90" s="7">
        <f t="shared" si="11"/>
        <v>138.99599999999998</v>
      </c>
    </row>
    <row r="91" spans="1:10" ht="11.45" customHeight="1" x14ac:dyDescent="0.25">
      <c r="A91" s="3"/>
      <c r="B91" s="63" t="s">
        <v>769</v>
      </c>
      <c r="C91" s="63" t="s">
        <v>802</v>
      </c>
      <c r="D91" s="63" t="s">
        <v>834</v>
      </c>
      <c r="E91" s="21" t="s">
        <v>142</v>
      </c>
      <c r="F91" s="8">
        <v>100</v>
      </c>
      <c r="G91" s="58">
        <v>240</v>
      </c>
      <c r="H91" s="7">
        <f t="shared" si="9"/>
        <v>192</v>
      </c>
      <c r="I91" s="7">
        <f t="shared" si="10"/>
        <v>168</v>
      </c>
      <c r="J91" s="7">
        <f t="shared" si="11"/>
        <v>132</v>
      </c>
    </row>
    <row r="92" spans="1:10" ht="11.45" customHeight="1" x14ac:dyDescent="0.25">
      <c r="A92" s="3"/>
      <c r="B92" s="63" t="s">
        <v>782</v>
      </c>
      <c r="C92" s="63" t="s">
        <v>802</v>
      </c>
      <c r="D92" s="63" t="s">
        <v>834</v>
      </c>
      <c r="E92" s="21" t="s">
        <v>143</v>
      </c>
      <c r="F92" s="8">
        <v>100</v>
      </c>
      <c r="G92" s="58">
        <v>240</v>
      </c>
      <c r="H92" s="7">
        <f t="shared" si="9"/>
        <v>192</v>
      </c>
      <c r="I92" s="7">
        <f t="shared" si="10"/>
        <v>168</v>
      </c>
      <c r="J92" s="7">
        <f t="shared" si="11"/>
        <v>132</v>
      </c>
    </row>
    <row r="93" spans="1:10" ht="11.45" customHeight="1" x14ac:dyDescent="0.25">
      <c r="A93" s="3"/>
      <c r="B93" s="63" t="s">
        <v>791</v>
      </c>
      <c r="C93" s="63" t="s">
        <v>802</v>
      </c>
      <c r="D93" s="63" t="s">
        <v>801</v>
      </c>
      <c r="E93" s="21" t="s">
        <v>144</v>
      </c>
      <c r="F93" s="8">
        <v>35</v>
      </c>
      <c r="G93" s="58">
        <v>110.5</v>
      </c>
      <c r="H93" s="7">
        <f t="shared" si="9"/>
        <v>88.4</v>
      </c>
      <c r="I93" s="7">
        <f t="shared" si="10"/>
        <v>77.349999999999994</v>
      </c>
      <c r="J93" s="7">
        <f t="shared" si="11"/>
        <v>60.774999999999999</v>
      </c>
    </row>
    <row r="94" spans="1:10" ht="11.45" customHeight="1" x14ac:dyDescent="0.25">
      <c r="A94" s="3"/>
      <c r="B94" s="63" t="s">
        <v>791</v>
      </c>
      <c r="C94" s="63" t="s">
        <v>802</v>
      </c>
      <c r="D94" s="63" t="s">
        <v>801</v>
      </c>
      <c r="E94" s="21" t="s">
        <v>145</v>
      </c>
      <c r="F94" s="8">
        <v>125</v>
      </c>
      <c r="G94" s="58">
        <v>240</v>
      </c>
      <c r="H94" s="7">
        <f t="shared" si="9"/>
        <v>192</v>
      </c>
      <c r="I94" s="7">
        <f t="shared" si="10"/>
        <v>168</v>
      </c>
      <c r="J94" s="7">
        <f t="shared" si="11"/>
        <v>132</v>
      </c>
    </row>
    <row r="95" spans="1:10" ht="11.45" customHeight="1" x14ac:dyDescent="0.25">
      <c r="A95" s="3"/>
      <c r="B95" s="63" t="s">
        <v>785</v>
      </c>
      <c r="C95" s="63" t="s">
        <v>802</v>
      </c>
      <c r="D95" s="63" t="s">
        <v>801</v>
      </c>
      <c r="E95" s="21" t="s">
        <v>146</v>
      </c>
      <c r="F95" s="8">
        <v>57</v>
      </c>
      <c r="G95" s="58">
        <v>240</v>
      </c>
      <c r="H95" s="7">
        <f t="shared" si="9"/>
        <v>192</v>
      </c>
      <c r="I95" s="7">
        <f t="shared" si="10"/>
        <v>168</v>
      </c>
      <c r="J95" s="7">
        <f t="shared" si="11"/>
        <v>132</v>
      </c>
    </row>
    <row r="96" spans="1:10" ht="11.45" customHeight="1" x14ac:dyDescent="0.25">
      <c r="A96" s="3"/>
      <c r="B96" s="63" t="s">
        <v>789</v>
      </c>
      <c r="C96" s="63" t="s">
        <v>802</v>
      </c>
      <c r="D96" s="63" t="s">
        <v>801</v>
      </c>
      <c r="E96" s="21" t="s">
        <v>147</v>
      </c>
      <c r="F96" s="8">
        <v>65</v>
      </c>
      <c r="G96" s="58">
        <v>240</v>
      </c>
      <c r="H96" s="7">
        <f t="shared" si="9"/>
        <v>192</v>
      </c>
      <c r="I96" s="7">
        <f t="shared" si="10"/>
        <v>168</v>
      </c>
      <c r="J96" s="7">
        <f t="shared" si="11"/>
        <v>132</v>
      </c>
    </row>
    <row r="97" spans="1:10" ht="11.45" customHeight="1" x14ac:dyDescent="0.25">
      <c r="A97" s="3"/>
      <c r="B97" s="63" t="s">
        <v>769</v>
      </c>
      <c r="C97" s="63" t="s">
        <v>802</v>
      </c>
      <c r="D97" s="63" t="s">
        <v>801</v>
      </c>
      <c r="E97" s="21" t="s">
        <v>148</v>
      </c>
      <c r="F97" s="8">
        <v>5</v>
      </c>
      <c r="G97" s="58">
        <v>240</v>
      </c>
      <c r="H97" s="7">
        <f t="shared" si="9"/>
        <v>192</v>
      </c>
      <c r="I97" s="7">
        <f t="shared" si="10"/>
        <v>168</v>
      </c>
      <c r="J97" s="7">
        <f t="shared" si="11"/>
        <v>132</v>
      </c>
    </row>
    <row r="98" spans="1:10" ht="11.45" customHeight="1" x14ac:dyDescent="0.25">
      <c r="A98" s="3"/>
      <c r="B98" s="63" t="s">
        <v>835</v>
      </c>
      <c r="C98" s="63" t="s">
        <v>798</v>
      </c>
      <c r="D98" s="63" t="s">
        <v>801</v>
      </c>
      <c r="E98" s="21" t="s">
        <v>149</v>
      </c>
      <c r="F98" s="8">
        <v>50</v>
      </c>
      <c r="G98" s="58">
        <v>59.8</v>
      </c>
      <c r="H98" s="58">
        <v>240</v>
      </c>
      <c r="I98" s="7">
        <f t="shared" si="10"/>
        <v>41.86</v>
      </c>
      <c r="J98" s="7">
        <f t="shared" si="11"/>
        <v>32.89</v>
      </c>
    </row>
    <row r="99" spans="1:10" ht="11.45" customHeight="1" x14ac:dyDescent="0.25">
      <c r="A99" s="3" t="s">
        <v>150</v>
      </c>
      <c r="B99" s="63" t="s">
        <v>836</v>
      </c>
      <c r="C99" s="63" t="s">
        <v>798</v>
      </c>
      <c r="D99" s="63" t="s">
        <v>801</v>
      </c>
      <c r="E99" s="21" t="s">
        <v>151</v>
      </c>
      <c r="F99" s="8">
        <v>226</v>
      </c>
      <c r="G99" s="58">
        <v>119.6</v>
      </c>
      <c r="H99" s="7">
        <f t="shared" si="9"/>
        <v>95.679999999999993</v>
      </c>
      <c r="I99" s="7">
        <f t="shared" si="10"/>
        <v>83.72</v>
      </c>
      <c r="J99" s="7">
        <f t="shared" si="11"/>
        <v>65.78</v>
      </c>
    </row>
    <row r="100" spans="1:10" ht="11.45" customHeight="1" x14ac:dyDescent="0.25">
      <c r="A100" s="3"/>
      <c r="B100" s="63" t="s">
        <v>836</v>
      </c>
      <c r="C100" s="63" t="s">
        <v>798</v>
      </c>
      <c r="D100" s="63" t="s">
        <v>801</v>
      </c>
      <c r="E100" s="21" t="s">
        <v>152</v>
      </c>
      <c r="F100" s="8">
        <v>260</v>
      </c>
      <c r="G100" s="58">
        <v>119.6</v>
      </c>
      <c r="H100" s="7">
        <f t="shared" si="9"/>
        <v>95.679999999999993</v>
      </c>
      <c r="I100" s="7">
        <f t="shared" si="10"/>
        <v>83.72</v>
      </c>
      <c r="J100" s="7">
        <f t="shared" si="11"/>
        <v>65.78</v>
      </c>
    </row>
    <row r="101" spans="1:10" ht="11.45" customHeight="1" x14ac:dyDescent="0.25">
      <c r="A101" s="3" t="s">
        <v>153</v>
      </c>
      <c r="B101" s="63" t="s">
        <v>837</v>
      </c>
      <c r="C101" s="63" t="s">
        <v>798</v>
      </c>
      <c r="D101" s="63" t="s">
        <v>801</v>
      </c>
      <c r="E101" s="21" t="s">
        <v>154</v>
      </c>
      <c r="F101" s="8">
        <v>120</v>
      </c>
      <c r="G101" s="58">
        <v>119.6</v>
      </c>
      <c r="H101" s="7">
        <f t="shared" si="9"/>
        <v>95.679999999999993</v>
      </c>
      <c r="I101" s="7">
        <f t="shared" si="10"/>
        <v>83.72</v>
      </c>
      <c r="J101" s="7">
        <f t="shared" si="11"/>
        <v>65.78</v>
      </c>
    </row>
    <row r="102" spans="1:10" ht="11.45" customHeight="1" x14ac:dyDescent="0.25">
      <c r="A102" s="3" t="s">
        <v>155</v>
      </c>
      <c r="B102" s="63" t="s">
        <v>838</v>
      </c>
      <c r="C102" s="63" t="s">
        <v>815</v>
      </c>
      <c r="D102" s="63" t="s">
        <v>804</v>
      </c>
      <c r="E102" s="21" t="s">
        <v>156</v>
      </c>
      <c r="F102" s="8">
        <v>12</v>
      </c>
      <c r="G102" s="58">
        <v>102.7</v>
      </c>
      <c r="H102" s="7">
        <f t="shared" si="9"/>
        <v>82.16</v>
      </c>
      <c r="I102" s="7">
        <f t="shared" si="10"/>
        <v>71.89</v>
      </c>
      <c r="J102" s="7">
        <f t="shared" si="11"/>
        <v>56.484999999999999</v>
      </c>
    </row>
    <row r="103" spans="1:10" ht="11.45" customHeight="1" x14ac:dyDescent="0.25">
      <c r="A103" s="3" t="s">
        <v>157</v>
      </c>
      <c r="B103" s="63" t="s">
        <v>781</v>
      </c>
      <c r="C103" s="63" t="s">
        <v>815</v>
      </c>
      <c r="D103" s="63" t="s">
        <v>804</v>
      </c>
      <c r="E103" s="21" t="s">
        <v>158</v>
      </c>
      <c r="F103" s="8">
        <v>30</v>
      </c>
      <c r="G103" s="58">
        <v>102.7</v>
      </c>
      <c r="H103" s="7">
        <f t="shared" si="9"/>
        <v>82.16</v>
      </c>
      <c r="I103" s="7">
        <f t="shared" si="10"/>
        <v>71.89</v>
      </c>
      <c r="J103" s="7">
        <f t="shared" si="11"/>
        <v>56.484999999999999</v>
      </c>
    </row>
    <row r="104" spans="1:10" ht="11.45" customHeight="1" x14ac:dyDescent="0.25">
      <c r="A104" s="3"/>
      <c r="B104" s="63" t="s">
        <v>838</v>
      </c>
      <c r="C104" s="63" t="s">
        <v>815</v>
      </c>
      <c r="D104" s="63" t="s">
        <v>804</v>
      </c>
      <c r="E104" s="21" t="s">
        <v>159</v>
      </c>
      <c r="F104" s="8">
        <v>250</v>
      </c>
      <c r="G104" s="58">
        <v>270</v>
      </c>
      <c r="H104" s="7">
        <f t="shared" si="9"/>
        <v>216</v>
      </c>
      <c r="I104" s="7">
        <f t="shared" si="10"/>
        <v>189</v>
      </c>
      <c r="J104" s="7">
        <f t="shared" si="11"/>
        <v>148.5</v>
      </c>
    </row>
    <row r="105" spans="1:10" ht="11.45" customHeight="1" x14ac:dyDescent="0.25">
      <c r="A105" s="3" t="s">
        <v>160</v>
      </c>
      <c r="B105" s="63" t="s">
        <v>839</v>
      </c>
      <c r="C105" s="63" t="s">
        <v>815</v>
      </c>
      <c r="D105" s="63" t="s">
        <v>804</v>
      </c>
      <c r="E105" s="21" t="s">
        <v>161</v>
      </c>
      <c r="F105" s="8">
        <v>90</v>
      </c>
      <c r="G105" s="58">
        <v>270</v>
      </c>
      <c r="H105" s="7">
        <f t="shared" si="9"/>
        <v>216</v>
      </c>
      <c r="I105" s="7">
        <f t="shared" si="10"/>
        <v>189</v>
      </c>
      <c r="J105" s="7">
        <f t="shared" si="11"/>
        <v>148.5</v>
      </c>
    </row>
    <row r="106" spans="1:10" ht="11.45" customHeight="1" x14ac:dyDescent="0.25">
      <c r="A106" s="3" t="s">
        <v>162</v>
      </c>
      <c r="B106" s="63" t="s">
        <v>782</v>
      </c>
      <c r="C106" s="63" t="s">
        <v>815</v>
      </c>
      <c r="D106" s="63" t="s">
        <v>804</v>
      </c>
      <c r="E106" s="21" t="s">
        <v>163</v>
      </c>
      <c r="F106" s="8">
        <v>240</v>
      </c>
      <c r="G106" s="58">
        <v>270</v>
      </c>
      <c r="H106" s="7">
        <f t="shared" si="9"/>
        <v>216</v>
      </c>
      <c r="I106" s="7">
        <f t="shared" si="10"/>
        <v>189</v>
      </c>
      <c r="J106" s="7">
        <f t="shared" si="11"/>
        <v>148.5</v>
      </c>
    </row>
    <row r="107" spans="1:10" ht="11.45" customHeight="1" x14ac:dyDescent="0.25">
      <c r="A107" s="3" t="s">
        <v>164</v>
      </c>
      <c r="B107" s="63" t="s">
        <v>781</v>
      </c>
      <c r="C107" s="63" t="s">
        <v>815</v>
      </c>
      <c r="D107" s="63" t="s">
        <v>804</v>
      </c>
      <c r="E107" s="21" t="s">
        <v>165</v>
      </c>
      <c r="F107" s="8">
        <v>80</v>
      </c>
      <c r="G107" s="58">
        <v>270</v>
      </c>
      <c r="H107" s="7">
        <f t="shared" si="9"/>
        <v>216</v>
      </c>
      <c r="I107" s="7">
        <f t="shared" si="10"/>
        <v>189</v>
      </c>
      <c r="J107" s="7">
        <f t="shared" si="11"/>
        <v>148.5</v>
      </c>
    </row>
    <row r="108" spans="1:10" ht="11.45" customHeight="1" x14ac:dyDescent="0.25">
      <c r="A108" s="3" t="s">
        <v>166</v>
      </c>
      <c r="B108" s="63" t="s">
        <v>811</v>
      </c>
      <c r="C108" s="63" t="s">
        <v>798</v>
      </c>
      <c r="D108" s="63" t="s">
        <v>801</v>
      </c>
      <c r="E108" s="21" t="s">
        <v>167</v>
      </c>
      <c r="F108" s="8">
        <v>4</v>
      </c>
      <c r="G108" s="58">
        <v>153.4</v>
      </c>
      <c r="H108" s="7">
        <f t="shared" si="9"/>
        <v>122.72</v>
      </c>
      <c r="I108" s="7">
        <f t="shared" si="10"/>
        <v>107.38</v>
      </c>
      <c r="J108" s="7">
        <f t="shared" si="11"/>
        <v>84.37</v>
      </c>
    </row>
    <row r="109" spans="1:10" x14ac:dyDescent="0.25">
      <c r="A109" s="3"/>
      <c r="B109" s="63" t="s">
        <v>797</v>
      </c>
      <c r="C109" s="63" t="s">
        <v>798</v>
      </c>
      <c r="D109" s="63" t="s">
        <v>801</v>
      </c>
      <c r="E109" s="21" t="s">
        <v>168</v>
      </c>
      <c r="F109" s="8">
        <v>6</v>
      </c>
      <c r="G109" s="58">
        <v>160</v>
      </c>
      <c r="H109" s="8" t="s">
        <v>240</v>
      </c>
      <c r="I109" s="8" t="s">
        <v>240</v>
      </c>
      <c r="J109" s="8" t="s">
        <v>240</v>
      </c>
    </row>
    <row r="110" spans="1:10" ht="11.45" customHeight="1" x14ac:dyDescent="0.25">
      <c r="A110" s="3"/>
      <c r="B110" s="63" t="s">
        <v>818</v>
      </c>
      <c r="C110" s="63" t="s">
        <v>798</v>
      </c>
      <c r="D110" s="63" t="s">
        <v>801</v>
      </c>
      <c r="E110" s="21" t="s">
        <v>169</v>
      </c>
      <c r="F110" s="8">
        <v>1</v>
      </c>
      <c r="G110" s="58">
        <v>160</v>
      </c>
      <c r="H110" s="8" t="s">
        <v>240</v>
      </c>
      <c r="I110" s="8" t="s">
        <v>240</v>
      </c>
      <c r="J110" s="8" t="s">
        <v>240</v>
      </c>
    </row>
    <row r="111" spans="1:10" x14ac:dyDescent="0.25">
      <c r="A111" s="27">
        <v>96010</v>
      </c>
      <c r="B111" s="62" t="s">
        <v>789</v>
      </c>
      <c r="C111" s="63" t="s">
        <v>798</v>
      </c>
      <c r="D111" s="63" t="s">
        <v>801</v>
      </c>
      <c r="E111" s="22" t="s">
        <v>170</v>
      </c>
      <c r="F111" s="8">
        <v>350</v>
      </c>
      <c r="G111" s="58">
        <v>257.39999999999998</v>
      </c>
      <c r="H111" s="7">
        <f>G111-G111*0.2</f>
        <v>205.92</v>
      </c>
      <c r="I111" s="7">
        <f>G111-G111*0.3</f>
        <v>180.18</v>
      </c>
      <c r="J111" s="7">
        <f>G111-G111*0.45</f>
        <v>141.57</v>
      </c>
    </row>
    <row r="112" spans="1:10" ht="11.45" customHeight="1" x14ac:dyDescent="0.25">
      <c r="A112" s="3">
        <v>96024</v>
      </c>
      <c r="B112" s="63" t="s">
        <v>520</v>
      </c>
      <c r="C112" s="63" t="s">
        <v>798</v>
      </c>
      <c r="D112" s="63" t="s">
        <v>801</v>
      </c>
      <c r="E112" s="21" t="s">
        <v>171</v>
      </c>
      <c r="F112" s="8">
        <v>1</v>
      </c>
      <c r="G112" s="58">
        <v>320</v>
      </c>
      <c r="H112" s="8" t="s">
        <v>240</v>
      </c>
      <c r="I112" s="8" t="s">
        <v>240</v>
      </c>
      <c r="J112" s="8" t="s">
        <v>240</v>
      </c>
    </row>
    <row r="113" spans="1:10" ht="11.45" customHeight="1" x14ac:dyDescent="0.25">
      <c r="A113" s="3">
        <v>96036</v>
      </c>
      <c r="B113" s="63" t="s">
        <v>520</v>
      </c>
      <c r="C113" s="63" t="s">
        <v>798</v>
      </c>
      <c r="D113" s="63" t="s">
        <v>801</v>
      </c>
      <c r="E113" s="21" t="s">
        <v>172</v>
      </c>
      <c r="F113" s="8">
        <v>1</v>
      </c>
      <c r="G113" s="58">
        <v>320</v>
      </c>
      <c r="H113" s="8" t="s">
        <v>240</v>
      </c>
      <c r="I113" s="8" t="s">
        <v>240</v>
      </c>
      <c r="J113" s="8" t="s">
        <v>240</v>
      </c>
    </row>
    <row r="114" spans="1:10" ht="11.45" customHeight="1" x14ac:dyDescent="0.25">
      <c r="A114" s="3">
        <v>96031</v>
      </c>
      <c r="B114" s="63" t="s">
        <v>780</v>
      </c>
      <c r="C114" s="63" t="s">
        <v>798</v>
      </c>
      <c r="D114" s="63" t="s">
        <v>801</v>
      </c>
      <c r="E114" s="21" t="s">
        <v>173</v>
      </c>
      <c r="F114" s="8">
        <v>1</v>
      </c>
      <c r="G114" s="58">
        <v>320</v>
      </c>
      <c r="H114" s="8" t="s">
        <v>240</v>
      </c>
      <c r="I114" s="8" t="s">
        <v>240</v>
      </c>
      <c r="J114" s="8" t="s">
        <v>240</v>
      </c>
    </row>
    <row r="115" spans="1:10" ht="11.45" customHeight="1" x14ac:dyDescent="0.25">
      <c r="A115" s="3">
        <v>96030</v>
      </c>
      <c r="B115" s="63" t="s">
        <v>773</v>
      </c>
      <c r="C115" s="63" t="s">
        <v>798</v>
      </c>
      <c r="D115" s="63" t="s">
        <v>801</v>
      </c>
      <c r="E115" s="21" t="s">
        <v>174</v>
      </c>
      <c r="F115" s="8">
        <v>1</v>
      </c>
      <c r="G115" s="58">
        <v>320</v>
      </c>
      <c r="H115" s="8" t="s">
        <v>240</v>
      </c>
      <c r="I115" s="8" t="s">
        <v>240</v>
      </c>
      <c r="J115" s="8" t="s">
        <v>240</v>
      </c>
    </row>
    <row r="116" spans="1:10" ht="11.45" customHeight="1" x14ac:dyDescent="0.25">
      <c r="A116" s="3">
        <v>96022</v>
      </c>
      <c r="B116" s="63" t="s">
        <v>772</v>
      </c>
      <c r="C116" s="63" t="s">
        <v>798</v>
      </c>
      <c r="D116" s="63" t="s">
        <v>801</v>
      </c>
      <c r="E116" s="21" t="s">
        <v>175</v>
      </c>
      <c r="F116" s="8">
        <v>1</v>
      </c>
      <c r="G116" s="58">
        <v>320</v>
      </c>
      <c r="H116" s="8" t="s">
        <v>240</v>
      </c>
      <c r="I116" s="8" t="s">
        <v>240</v>
      </c>
      <c r="J116" s="8" t="s">
        <v>240</v>
      </c>
    </row>
    <row r="117" spans="1:10" ht="11.45" customHeight="1" x14ac:dyDescent="0.25">
      <c r="A117" s="3">
        <v>96026</v>
      </c>
      <c r="B117" s="63" t="s">
        <v>797</v>
      </c>
      <c r="C117" s="63" t="s">
        <v>798</v>
      </c>
      <c r="D117" s="63" t="s">
        <v>801</v>
      </c>
      <c r="E117" s="21" t="s">
        <v>176</v>
      </c>
      <c r="F117" s="8">
        <v>1</v>
      </c>
      <c r="G117" s="58">
        <v>320</v>
      </c>
      <c r="H117" s="8" t="s">
        <v>240</v>
      </c>
      <c r="I117" s="8" t="s">
        <v>240</v>
      </c>
      <c r="J117" s="8" t="s">
        <v>240</v>
      </c>
    </row>
    <row r="118" spans="1:10" ht="11.45" customHeight="1" x14ac:dyDescent="0.25">
      <c r="A118" s="3">
        <v>96011</v>
      </c>
      <c r="B118" s="63" t="s">
        <v>840</v>
      </c>
      <c r="C118" s="63" t="s">
        <v>798</v>
      </c>
      <c r="D118" s="63" t="s">
        <v>801</v>
      </c>
      <c r="E118" s="21" t="s">
        <v>177</v>
      </c>
      <c r="F118" s="8">
        <v>1</v>
      </c>
      <c r="G118" s="58">
        <v>335</v>
      </c>
      <c r="H118" s="8" t="s">
        <v>240</v>
      </c>
      <c r="I118" s="8" t="s">
        <v>240</v>
      </c>
      <c r="J118" s="8" t="s">
        <v>240</v>
      </c>
    </row>
    <row r="119" spans="1:10" ht="11.45" customHeight="1" x14ac:dyDescent="0.25">
      <c r="A119" s="3">
        <v>96008</v>
      </c>
      <c r="B119" s="63" t="s">
        <v>841</v>
      </c>
      <c r="C119" s="63" t="s">
        <v>798</v>
      </c>
      <c r="D119" s="63" t="s">
        <v>801</v>
      </c>
      <c r="E119" s="21" t="s">
        <v>178</v>
      </c>
      <c r="F119" s="8">
        <v>2</v>
      </c>
      <c r="G119" s="58">
        <v>335</v>
      </c>
      <c r="H119" s="8" t="s">
        <v>240</v>
      </c>
      <c r="I119" s="8" t="s">
        <v>240</v>
      </c>
      <c r="J119" s="8" t="s">
        <v>240</v>
      </c>
    </row>
    <row r="120" spans="1:10" x14ac:dyDescent="0.25">
      <c r="A120" s="27">
        <v>96018</v>
      </c>
      <c r="B120" s="62" t="s">
        <v>769</v>
      </c>
      <c r="C120" s="63" t="s">
        <v>798</v>
      </c>
      <c r="D120" s="63" t="s">
        <v>801</v>
      </c>
      <c r="E120" s="21" t="s">
        <v>179</v>
      </c>
      <c r="F120" s="8">
        <v>20</v>
      </c>
      <c r="G120" s="58">
        <v>413</v>
      </c>
      <c r="H120" s="8" t="s">
        <v>240</v>
      </c>
      <c r="I120" s="8" t="s">
        <v>240</v>
      </c>
      <c r="J120" s="8" t="s">
        <v>240</v>
      </c>
    </row>
    <row r="121" spans="1:10" ht="11.45" customHeight="1" x14ac:dyDescent="0.25">
      <c r="A121" s="3" t="s">
        <v>180</v>
      </c>
      <c r="B121" s="63" t="s">
        <v>770</v>
      </c>
      <c r="C121" s="63" t="s">
        <v>802</v>
      </c>
      <c r="D121" s="63" t="s">
        <v>801</v>
      </c>
      <c r="E121" s="21" t="s">
        <v>181</v>
      </c>
      <c r="F121" s="8">
        <v>300</v>
      </c>
      <c r="G121" s="58">
        <v>114.4</v>
      </c>
      <c r="H121" s="7">
        <f t="shared" ref="H121:H138" si="12">G121-G121*0.2</f>
        <v>91.52000000000001</v>
      </c>
      <c r="I121" s="7">
        <f t="shared" ref="I121:I138" si="13">G121-G121*0.3</f>
        <v>80.080000000000013</v>
      </c>
      <c r="J121" s="7">
        <f t="shared" ref="J121:J138" si="14">G121-G121*0.45</f>
        <v>62.92</v>
      </c>
    </row>
    <row r="122" spans="1:10" x14ac:dyDescent="0.25">
      <c r="A122" s="27" t="s">
        <v>182</v>
      </c>
      <c r="B122" s="62" t="s">
        <v>781</v>
      </c>
      <c r="C122" s="62" t="s">
        <v>842</v>
      </c>
      <c r="D122" s="63" t="s">
        <v>801</v>
      </c>
      <c r="E122" s="22" t="s">
        <v>183</v>
      </c>
      <c r="F122" s="8">
        <v>30</v>
      </c>
      <c r="G122" s="58">
        <v>67.599999999999994</v>
      </c>
      <c r="H122" s="7">
        <f t="shared" si="12"/>
        <v>54.08</v>
      </c>
      <c r="I122" s="7">
        <f t="shared" si="13"/>
        <v>47.319999999999993</v>
      </c>
      <c r="J122" s="7">
        <f t="shared" si="14"/>
        <v>37.179999999999993</v>
      </c>
    </row>
    <row r="123" spans="1:10" x14ac:dyDescent="0.25">
      <c r="A123" s="27" t="s">
        <v>184</v>
      </c>
      <c r="B123" s="62" t="s">
        <v>833</v>
      </c>
      <c r="C123" s="62" t="s">
        <v>802</v>
      </c>
      <c r="D123" s="63" t="s">
        <v>801</v>
      </c>
      <c r="E123" s="22" t="s">
        <v>185</v>
      </c>
      <c r="F123" s="8">
        <v>224</v>
      </c>
      <c r="G123" s="58">
        <v>57.2</v>
      </c>
      <c r="H123" s="7">
        <f t="shared" si="12"/>
        <v>45.760000000000005</v>
      </c>
      <c r="I123" s="7">
        <f t="shared" si="13"/>
        <v>40.040000000000006</v>
      </c>
      <c r="J123" s="7">
        <f t="shared" si="14"/>
        <v>31.46</v>
      </c>
    </row>
    <row r="124" spans="1:10" ht="11.45" customHeight="1" x14ac:dyDescent="0.25">
      <c r="A124" s="3"/>
      <c r="B124" s="62" t="s">
        <v>833</v>
      </c>
      <c r="C124" s="63" t="s">
        <v>802</v>
      </c>
      <c r="D124" s="63" t="s">
        <v>814</v>
      </c>
      <c r="E124" s="21" t="s">
        <v>186</v>
      </c>
      <c r="F124" s="8">
        <v>100</v>
      </c>
      <c r="G124" s="58">
        <v>158.6</v>
      </c>
      <c r="H124" s="7">
        <f t="shared" si="12"/>
        <v>126.88</v>
      </c>
      <c r="I124" s="7">
        <f t="shared" si="13"/>
        <v>111.02</v>
      </c>
      <c r="J124" s="7">
        <f t="shared" si="14"/>
        <v>87.22999999999999</v>
      </c>
    </row>
    <row r="125" spans="1:10" ht="11.45" customHeight="1" x14ac:dyDescent="0.25">
      <c r="A125" s="3"/>
      <c r="B125" s="62" t="s">
        <v>833</v>
      </c>
      <c r="C125" s="63" t="s">
        <v>815</v>
      </c>
      <c r="D125" s="63" t="s">
        <v>801</v>
      </c>
      <c r="E125" s="21" t="s">
        <v>187</v>
      </c>
      <c r="F125" s="8">
        <v>100</v>
      </c>
      <c r="G125" s="58">
        <v>145.6</v>
      </c>
      <c r="H125" s="7">
        <f t="shared" si="12"/>
        <v>116.47999999999999</v>
      </c>
      <c r="I125" s="7">
        <f t="shared" si="13"/>
        <v>101.91999999999999</v>
      </c>
      <c r="J125" s="7">
        <f t="shared" si="14"/>
        <v>80.08</v>
      </c>
    </row>
    <row r="126" spans="1:10" ht="11.45" customHeight="1" x14ac:dyDescent="0.25">
      <c r="A126" s="3"/>
      <c r="B126" s="63" t="s">
        <v>838</v>
      </c>
      <c r="C126" s="63" t="s">
        <v>802</v>
      </c>
      <c r="D126" s="63" t="s">
        <v>845</v>
      </c>
      <c r="E126" s="21" t="s">
        <v>188</v>
      </c>
      <c r="F126" s="8">
        <v>37</v>
      </c>
      <c r="G126" s="58">
        <v>167.7</v>
      </c>
      <c r="H126" s="7">
        <f t="shared" si="12"/>
        <v>134.16</v>
      </c>
      <c r="I126" s="7">
        <f t="shared" si="13"/>
        <v>117.38999999999999</v>
      </c>
      <c r="J126" s="7">
        <f t="shared" si="14"/>
        <v>92.234999999999985</v>
      </c>
    </row>
    <row r="127" spans="1:10" ht="11.45" customHeight="1" x14ac:dyDescent="0.25">
      <c r="A127" s="3" t="s">
        <v>189</v>
      </c>
      <c r="B127" s="63" t="s">
        <v>770</v>
      </c>
      <c r="C127" s="63" t="s">
        <v>802</v>
      </c>
      <c r="D127" s="63" t="s">
        <v>843</v>
      </c>
      <c r="E127" s="21" t="s">
        <v>190</v>
      </c>
      <c r="F127" s="8">
        <v>6</v>
      </c>
      <c r="G127" s="58">
        <v>74.099999999999994</v>
      </c>
      <c r="H127" s="7">
        <f t="shared" si="12"/>
        <v>59.279999999999994</v>
      </c>
      <c r="I127" s="7">
        <f t="shared" si="13"/>
        <v>51.87</v>
      </c>
      <c r="J127" s="7">
        <f t="shared" si="14"/>
        <v>40.754999999999995</v>
      </c>
    </row>
    <row r="128" spans="1:10" ht="11.45" customHeight="1" x14ac:dyDescent="0.25">
      <c r="A128" s="3" t="s">
        <v>191</v>
      </c>
      <c r="B128" s="63" t="s">
        <v>770</v>
      </c>
      <c r="C128" s="63" t="s">
        <v>802</v>
      </c>
      <c r="D128" s="63" t="s">
        <v>844</v>
      </c>
      <c r="E128" s="21" t="s">
        <v>192</v>
      </c>
      <c r="F128" s="8">
        <v>560</v>
      </c>
      <c r="G128" s="58">
        <v>74.099999999999994</v>
      </c>
      <c r="H128" s="7">
        <f t="shared" si="12"/>
        <v>59.279999999999994</v>
      </c>
      <c r="I128" s="7">
        <f t="shared" si="13"/>
        <v>51.87</v>
      </c>
      <c r="J128" s="7">
        <f t="shared" si="14"/>
        <v>40.754999999999995</v>
      </c>
    </row>
    <row r="129" spans="1:10" ht="11.45" customHeight="1" x14ac:dyDescent="0.25">
      <c r="A129" s="3" t="s">
        <v>193</v>
      </c>
      <c r="B129" s="63" t="s">
        <v>770</v>
      </c>
      <c r="C129" s="63" t="s">
        <v>802</v>
      </c>
      <c r="D129" s="63" t="s">
        <v>844</v>
      </c>
      <c r="E129" s="21" t="s">
        <v>194</v>
      </c>
      <c r="F129" s="8">
        <v>400</v>
      </c>
      <c r="G129" s="58">
        <v>125</v>
      </c>
      <c r="H129" s="7">
        <f t="shared" si="12"/>
        <v>100</v>
      </c>
      <c r="I129" s="7">
        <f t="shared" si="13"/>
        <v>87.5</v>
      </c>
      <c r="J129" s="7">
        <f t="shared" si="14"/>
        <v>68.75</v>
      </c>
    </row>
    <row r="130" spans="1:10" ht="11.45" customHeight="1" x14ac:dyDescent="0.25">
      <c r="A130" s="29" t="s">
        <v>195</v>
      </c>
      <c r="B130" s="65" t="s">
        <v>781</v>
      </c>
      <c r="C130" s="63" t="s">
        <v>802</v>
      </c>
      <c r="D130" s="63" t="s">
        <v>844</v>
      </c>
      <c r="E130" s="21" t="s">
        <v>196</v>
      </c>
      <c r="F130" s="8">
        <v>231</v>
      </c>
      <c r="G130" s="58">
        <v>125</v>
      </c>
      <c r="H130" s="7">
        <f t="shared" si="12"/>
        <v>100</v>
      </c>
      <c r="I130" s="7">
        <f t="shared" si="13"/>
        <v>87.5</v>
      </c>
      <c r="J130" s="7">
        <f t="shared" si="14"/>
        <v>68.75</v>
      </c>
    </row>
    <row r="131" spans="1:10" ht="11.45" customHeight="1" x14ac:dyDescent="0.25">
      <c r="A131" s="3"/>
      <c r="B131" s="63" t="s">
        <v>838</v>
      </c>
      <c r="C131" s="63" t="s">
        <v>802</v>
      </c>
      <c r="D131" s="63" t="s">
        <v>844</v>
      </c>
      <c r="E131" s="21" t="s">
        <v>197</v>
      </c>
      <c r="F131" s="8">
        <v>200</v>
      </c>
      <c r="G131" s="58">
        <v>125</v>
      </c>
      <c r="H131" s="7">
        <f t="shared" si="12"/>
        <v>100</v>
      </c>
      <c r="I131" s="7">
        <f t="shared" si="13"/>
        <v>87.5</v>
      </c>
      <c r="J131" s="7">
        <f t="shared" si="14"/>
        <v>68.75</v>
      </c>
    </row>
    <row r="132" spans="1:10" x14ac:dyDescent="0.25">
      <c r="A132" s="27" t="s">
        <v>198</v>
      </c>
      <c r="B132" s="62" t="s">
        <v>775</v>
      </c>
      <c r="C132" s="63" t="s">
        <v>802</v>
      </c>
      <c r="D132" s="62" t="s">
        <v>843</v>
      </c>
      <c r="E132" s="22" t="s">
        <v>199</v>
      </c>
      <c r="F132" s="8">
        <v>25</v>
      </c>
      <c r="G132" s="58">
        <v>74</v>
      </c>
      <c r="H132" s="7">
        <f t="shared" si="12"/>
        <v>59.2</v>
      </c>
      <c r="I132" s="7">
        <f t="shared" si="13"/>
        <v>51.8</v>
      </c>
      <c r="J132" s="7">
        <f t="shared" si="14"/>
        <v>40.699999999999996</v>
      </c>
    </row>
    <row r="133" spans="1:10" x14ac:dyDescent="0.25">
      <c r="A133" s="27"/>
      <c r="B133" s="62" t="s">
        <v>839</v>
      </c>
      <c r="C133" s="62" t="s">
        <v>802</v>
      </c>
      <c r="D133" s="62" t="s">
        <v>790</v>
      </c>
      <c r="E133" s="22" t="s">
        <v>752</v>
      </c>
      <c r="F133" s="8">
        <v>10</v>
      </c>
      <c r="G133" s="58">
        <v>60</v>
      </c>
      <c r="H133" s="7">
        <f t="shared" ref="H133" si="15">G133-G133*0.2</f>
        <v>48</v>
      </c>
      <c r="I133" s="7">
        <f t="shared" ref="I133" si="16">G133-G133*0.3</f>
        <v>42</v>
      </c>
      <c r="J133" s="7">
        <f t="shared" ref="J133" si="17">G133-G133*0.45</f>
        <v>33</v>
      </c>
    </row>
    <row r="134" spans="1:10" ht="11.45" customHeight="1" x14ac:dyDescent="0.25">
      <c r="A134" s="3" t="s">
        <v>200</v>
      </c>
      <c r="B134" s="63" t="s">
        <v>770</v>
      </c>
      <c r="C134" s="62" t="s">
        <v>802</v>
      </c>
      <c r="D134" s="63" t="s">
        <v>801</v>
      </c>
      <c r="E134" s="21" t="s">
        <v>201</v>
      </c>
      <c r="F134" s="8">
        <v>250</v>
      </c>
      <c r="G134" s="58">
        <v>84.5</v>
      </c>
      <c r="H134" s="7">
        <f t="shared" si="12"/>
        <v>67.599999999999994</v>
      </c>
      <c r="I134" s="7">
        <f t="shared" si="13"/>
        <v>59.150000000000006</v>
      </c>
      <c r="J134" s="7">
        <f t="shared" si="14"/>
        <v>46.475000000000001</v>
      </c>
    </row>
    <row r="135" spans="1:10" ht="11.45" customHeight="1" x14ac:dyDescent="0.25">
      <c r="A135" s="3" t="s">
        <v>202</v>
      </c>
      <c r="B135" s="63" t="s">
        <v>838</v>
      </c>
      <c r="C135" s="62" t="s">
        <v>802</v>
      </c>
      <c r="D135" s="63" t="s">
        <v>801</v>
      </c>
      <c r="E135" s="21" t="s">
        <v>203</v>
      </c>
      <c r="F135" s="8">
        <v>127</v>
      </c>
      <c r="G135" s="58">
        <v>310.7</v>
      </c>
      <c r="H135" s="7">
        <f t="shared" si="12"/>
        <v>248.56</v>
      </c>
      <c r="I135" s="7">
        <f t="shared" si="13"/>
        <v>217.49</v>
      </c>
      <c r="J135" s="7">
        <f t="shared" si="14"/>
        <v>170.88499999999999</v>
      </c>
    </row>
    <row r="136" spans="1:10" ht="11.45" customHeight="1" x14ac:dyDescent="0.25">
      <c r="A136" s="3" t="s">
        <v>204</v>
      </c>
      <c r="B136" s="63" t="s">
        <v>785</v>
      </c>
      <c r="C136" s="63" t="s">
        <v>802</v>
      </c>
      <c r="D136" s="63" t="s">
        <v>846</v>
      </c>
      <c r="E136" s="23" t="s">
        <v>205</v>
      </c>
      <c r="F136" s="19">
        <v>8</v>
      </c>
      <c r="G136" s="58">
        <v>140</v>
      </c>
      <c r="H136" s="18">
        <f t="shared" si="12"/>
        <v>112</v>
      </c>
      <c r="I136" s="18">
        <f t="shared" si="13"/>
        <v>98</v>
      </c>
      <c r="J136" s="18">
        <f t="shared" si="14"/>
        <v>77</v>
      </c>
    </row>
    <row r="137" spans="1:10" x14ac:dyDescent="0.25">
      <c r="A137" s="3"/>
      <c r="B137" s="63" t="s">
        <v>769</v>
      </c>
      <c r="C137" s="63" t="s">
        <v>802</v>
      </c>
      <c r="D137" s="63" t="s">
        <v>846</v>
      </c>
      <c r="E137" s="23" t="s">
        <v>206</v>
      </c>
      <c r="F137" s="19">
        <v>100</v>
      </c>
      <c r="G137" s="58">
        <v>145</v>
      </c>
      <c r="H137" s="18">
        <f t="shared" si="12"/>
        <v>116</v>
      </c>
      <c r="I137" s="18">
        <f t="shared" si="13"/>
        <v>101.5</v>
      </c>
      <c r="J137" s="18">
        <f t="shared" si="14"/>
        <v>79.75</v>
      </c>
    </row>
    <row r="138" spans="1:10" x14ac:dyDescent="0.25">
      <c r="A138" s="3" t="s">
        <v>207</v>
      </c>
      <c r="B138" s="63" t="s">
        <v>833</v>
      </c>
      <c r="C138" s="63" t="s">
        <v>802</v>
      </c>
      <c r="D138" s="63" t="s">
        <v>790</v>
      </c>
      <c r="E138" s="23" t="s">
        <v>208</v>
      </c>
      <c r="F138" s="19">
        <v>800</v>
      </c>
      <c r="G138" s="58">
        <v>83.2</v>
      </c>
      <c r="H138" s="18">
        <f t="shared" si="12"/>
        <v>66.56</v>
      </c>
      <c r="I138" s="18">
        <f t="shared" si="13"/>
        <v>58.24</v>
      </c>
      <c r="J138" s="18">
        <f t="shared" si="14"/>
        <v>45.76</v>
      </c>
    </row>
    <row r="139" spans="1:10" x14ac:dyDescent="0.25">
      <c r="A139" s="3"/>
      <c r="B139" s="63" t="s">
        <v>771</v>
      </c>
      <c r="C139" s="63" t="s">
        <v>802</v>
      </c>
      <c r="D139" s="63" t="s">
        <v>801</v>
      </c>
      <c r="E139" s="23" t="s">
        <v>209</v>
      </c>
      <c r="F139" s="19">
        <v>2</v>
      </c>
      <c r="G139" s="58">
        <v>345</v>
      </c>
      <c r="H139" s="19" t="s">
        <v>240</v>
      </c>
      <c r="I139" s="19" t="s">
        <v>240</v>
      </c>
      <c r="J139" s="19" t="s">
        <v>240</v>
      </c>
    </row>
    <row r="140" spans="1:10" x14ac:dyDescent="0.25">
      <c r="A140" s="4"/>
      <c r="B140" s="66" t="s">
        <v>847</v>
      </c>
      <c r="C140" s="63" t="s">
        <v>802</v>
      </c>
      <c r="D140" s="63" t="s">
        <v>801</v>
      </c>
      <c r="E140" s="23" t="s">
        <v>210</v>
      </c>
      <c r="F140" s="19">
        <v>3</v>
      </c>
      <c r="G140" s="58">
        <v>345</v>
      </c>
      <c r="H140" s="19" t="s">
        <v>240</v>
      </c>
      <c r="I140" s="19" t="s">
        <v>240</v>
      </c>
      <c r="J140" s="19" t="s">
        <v>240</v>
      </c>
    </row>
    <row r="141" spans="1:10" x14ac:dyDescent="0.25">
      <c r="A141" s="4"/>
      <c r="B141" s="66" t="s">
        <v>771</v>
      </c>
      <c r="C141" s="63" t="s">
        <v>802</v>
      </c>
      <c r="D141" s="63" t="s">
        <v>801</v>
      </c>
      <c r="E141" s="23" t="s">
        <v>211</v>
      </c>
      <c r="F141" s="19">
        <v>3</v>
      </c>
      <c r="G141" s="58">
        <v>152</v>
      </c>
      <c r="H141" s="19" t="s">
        <v>240</v>
      </c>
      <c r="I141" s="19" t="s">
        <v>240</v>
      </c>
      <c r="J141" s="19" t="s">
        <v>240</v>
      </c>
    </row>
    <row r="142" spans="1:10" x14ac:dyDescent="0.25">
      <c r="A142" s="4"/>
      <c r="B142" s="66" t="s">
        <v>769</v>
      </c>
      <c r="C142" s="63" t="s">
        <v>802</v>
      </c>
      <c r="D142" s="63" t="s">
        <v>801</v>
      </c>
      <c r="E142" s="23" t="s">
        <v>212</v>
      </c>
      <c r="F142" s="19">
        <v>4</v>
      </c>
      <c r="G142" s="58">
        <v>152</v>
      </c>
      <c r="H142" s="19" t="s">
        <v>240</v>
      </c>
      <c r="I142" s="19" t="s">
        <v>240</v>
      </c>
      <c r="J142" s="19" t="s">
        <v>240</v>
      </c>
    </row>
    <row r="143" spans="1:10" x14ac:dyDescent="0.25">
      <c r="A143" s="4"/>
      <c r="B143" s="66" t="s">
        <v>848</v>
      </c>
      <c r="C143" s="66" t="s">
        <v>802</v>
      </c>
      <c r="D143" s="66" t="s">
        <v>790</v>
      </c>
      <c r="E143" s="23" t="s">
        <v>213</v>
      </c>
      <c r="F143" s="19">
        <v>2</v>
      </c>
      <c r="G143" s="58">
        <v>150</v>
      </c>
      <c r="H143" s="19" t="s">
        <v>240</v>
      </c>
      <c r="I143" s="19" t="s">
        <v>240</v>
      </c>
      <c r="J143" s="19" t="s">
        <v>240</v>
      </c>
    </row>
    <row r="144" spans="1:10" x14ac:dyDescent="0.25">
      <c r="A144" s="27" t="s">
        <v>214</v>
      </c>
      <c r="B144" s="67" t="s">
        <v>839</v>
      </c>
      <c r="C144" s="66" t="s">
        <v>849</v>
      </c>
      <c r="D144" s="63" t="s">
        <v>801</v>
      </c>
      <c r="E144" s="24" t="s">
        <v>215</v>
      </c>
      <c r="F144" s="19">
        <v>33</v>
      </c>
      <c r="G144" s="58">
        <v>52</v>
      </c>
      <c r="H144" s="18">
        <f t="shared" ref="H144:H150" si="18">G144-G144*0.2</f>
        <v>41.6</v>
      </c>
      <c r="I144" s="18">
        <f t="shared" ref="I144:I150" si="19">G144-G144*0.3</f>
        <v>36.4</v>
      </c>
      <c r="J144" s="18">
        <f t="shared" ref="J144:J150" si="20">G144-G144*0.45</f>
        <v>28.599999999999998</v>
      </c>
    </row>
    <row r="145" spans="1:10" x14ac:dyDescent="0.25">
      <c r="A145" s="27" t="s">
        <v>216</v>
      </c>
      <c r="B145" s="67" t="s">
        <v>839</v>
      </c>
      <c r="C145" s="66" t="s">
        <v>849</v>
      </c>
      <c r="D145" s="63" t="s">
        <v>801</v>
      </c>
      <c r="E145" s="24" t="s">
        <v>217</v>
      </c>
      <c r="F145" s="19">
        <v>150</v>
      </c>
      <c r="G145" s="58">
        <v>75.400000000000006</v>
      </c>
      <c r="H145" s="18">
        <f t="shared" si="18"/>
        <v>60.320000000000007</v>
      </c>
      <c r="I145" s="18">
        <f t="shared" si="19"/>
        <v>52.78</v>
      </c>
      <c r="J145" s="18">
        <f t="shared" si="20"/>
        <v>41.47</v>
      </c>
    </row>
    <row r="146" spans="1:10" x14ac:dyDescent="0.25">
      <c r="A146" s="27" t="s">
        <v>218</v>
      </c>
      <c r="B146" s="67" t="s">
        <v>839</v>
      </c>
      <c r="C146" s="66" t="s">
        <v>849</v>
      </c>
      <c r="D146" s="63" t="s">
        <v>801</v>
      </c>
      <c r="E146" s="24" t="s">
        <v>219</v>
      </c>
      <c r="F146" s="19">
        <v>82</v>
      </c>
      <c r="G146" s="58">
        <v>93.6</v>
      </c>
      <c r="H146" s="18">
        <f t="shared" si="18"/>
        <v>74.88</v>
      </c>
      <c r="I146" s="18">
        <f t="shared" si="19"/>
        <v>65.52</v>
      </c>
      <c r="J146" s="18">
        <f t="shared" si="20"/>
        <v>51.48</v>
      </c>
    </row>
    <row r="147" spans="1:10" x14ac:dyDescent="0.25">
      <c r="A147" s="27" t="s">
        <v>220</v>
      </c>
      <c r="B147" s="67" t="s">
        <v>839</v>
      </c>
      <c r="C147" s="66" t="s">
        <v>849</v>
      </c>
      <c r="D147" s="63" t="s">
        <v>801</v>
      </c>
      <c r="E147" s="24" t="s">
        <v>221</v>
      </c>
      <c r="F147" s="19">
        <v>313</v>
      </c>
      <c r="G147" s="58">
        <v>117</v>
      </c>
      <c r="H147" s="18">
        <f t="shared" si="18"/>
        <v>93.6</v>
      </c>
      <c r="I147" s="18">
        <f t="shared" si="19"/>
        <v>81.900000000000006</v>
      </c>
      <c r="J147" s="18">
        <f t="shared" si="20"/>
        <v>64.349999999999994</v>
      </c>
    </row>
    <row r="148" spans="1:10" x14ac:dyDescent="0.25">
      <c r="A148" s="27" t="s">
        <v>222</v>
      </c>
      <c r="B148" s="67" t="s">
        <v>839</v>
      </c>
      <c r="C148" s="66" t="s">
        <v>849</v>
      </c>
      <c r="D148" s="63" t="s">
        <v>801</v>
      </c>
      <c r="E148" s="24" t="s">
        <v>223</v>
      </c>
      <c r="F148" s="19">
        <v>90</v>
      </c>
      <c r="G148" s="58">
        <v>153.4</v>
      </c>
      <c r="H148" s="18">
        <f t="shared" si="18"/>
        <v>122.72</v>
      </c>
      <c r="I148" s="18">
        <f t="shared" si="19"/>
        <v>107.38</v>
      </c>
      <c r="J148" s="18">
        <f t="shared" si="20"/>
        <v>84.37</v>
      </c>
    </row>
    <row r="149" spans="1:10" x14ac:dyDescent="0.25">
      <c r="A149" s="27"/>
      <c r="B149" s="67" t="s">
        <v>769</v>
      </c>
      <c r="C149" s="63" t="s">
        <v>830</v>
      </c>
      <c r="D149" s="63" t="s">
        <v>829</v>
      </c>
      <c r="E149" s="24" t="s">
        <v>224</v>
      </c>
      <c r="F149" s="19">
        <v>1</v>
      </c>
      <c r="G149" s="58">
        <v>682.5</v>
      </c>
      <c r="H149" s="18">
        <f t="shared" si="18"/>
        <v>546</v>
      </c>
      <c r="I149" s="18">
        <f t="shared" si="19"/>
        <v>477.75</v>
      </c>
      <c r="J149" s="18">
        <f t="shared" si="20"/>
        <v>375.375</v>
      </c>
    </row>
    <row r="150" spans="1:10" x14ac:dyDescent="0.25">
      <c r="A150" s="27"/>
      <c r="B150" s="67" t="s">
        <v>817</v>
      </c>
      <c r="C150" s="67" t="s">
        <v>850</v>
      </c>
      <c r="D150" s="63" t="s">
        <v>801</v>
      </c>
      <c r="E150" s="24" t="s">
        <v>225</v>
      </c>
      <c r="F150" s="19">
        <v>10</v>
      </c>
      <c r="G150" s="58">
        <v>184.6</v>
      </c>
      <c r="H150" s="18">
        <f t="shared" si="18"/>
        <v>147.68</v>
      </c>
      <c r="I150" s="18">
        <f t="shared" si="19"/>
        <v>129.22</v>
      </c>
      <c r="J150" s="18">
        <f t="shared" si="20"/>
        <v>101.53</v>
      </c>
    </row>
    <row r="151" spans="1:10" x14ac:dyDescent="0.25">
      <c r="A151" s="27"/>
      <c r="B151" s="67" t="s">
        <v>851</v>
      </c>
      <c r="C151" s="67" t="s">
        <v>783</v>
      </c>
      <c r="D151" s="63" t="s">
        <v>801</v>
      </c>
      <c r="E151" s="24" t="s">
        <v>226</v>
      </c>
      <c r="F151" s="19">
        <v>1</v>
      </c>
      <c r="G151" s="58">
        <v>320</v>
      </c>
      <c r="H151" s="19" t="s">
        <v>240</v>
      </c>
      <c r="I151" s="19" t="s">
        <v>240</v>
      </c>
      <c r="J151" s="19" t="s">
        <v>240</v>
      </c>
    </row>
    <row r="152" spans="1:10" x14ac:dyDescent="0.25">
      <c r="A152" s="27"/>
      <c r="B152" s="67" t="s">
        <v>772</v>
      </c>
      <c r="C152" s="67" t="s">
        <v>802</v>
      </c>
      <c r="D152" s="63" t="s">
        <v>801</v>
      </c>
      <c r="E152" s="24" t="s">
        <v>745</v>
      </c>
      <c r="F152" s="19">
        <v>230</v>
      </c>
      <c r="G152" s="58">
        <v>11.7</v>
      </c>
      <c r="H152" s="18">
        <f t="shared" ref="H152:H153" si="21">G152-G152*0.2</f>
        <v>9.36</v>
      </c>
      <c r="I152" s="18">
        <f t="shared" ref="I152:I153" si="22">G152-G152*0.3</f>
        <v>8.19</v>
      </c>
      <c r="J152" s="18">
        <f t="shared" ref="J152:J153" si="23">G152-G152*0.45</f>
        <v>6.4349999999999996</v>
      </c>
    </row>
    <row r="153" spans="1:10" x14ac:dyDescent="0.25">
      <c r="A153" s="27"/>
      <c r="B153" s="67" t="s">
        <v>780</v>
      </c>
      <c r="C153" s="67" t="s">
        <v>802</v>
      </c>
      <c r="D153" s="63" t="s">
        <v>801</v>
      </c>
      <c r="E153" s="24" t="s">
        <v>744</v>
      </c>
      <c r="F153" s="8">
        <v>130</v>
      </c>
      <c r="G153" s="58">
        <v>11.7</v>
      </c>
      <c r="H153" s="18">
        <f t="shared" si="21"/>
        <v>9.36</v>
      </c>
      <c r="I153" s="18">
        <f t="shared" si="22"/>
        <v>8.19</v>
      </c>
      <c r="J153" s="18">
        <f t="shared" si="23"/>
        <v>6.4349999999999996</v>
      </c>
    </row>
    <row r="154" spans="1:10" x14ac:dyDescent="0.25">
      <c r="A154" s="27"/>
      <c r="B154" s="68"/>
      <c r="C154" s="68"/>
      <c r="D154" s="68"/>
      <c r="E154" s="22"/>
      <c r="F154" s="8"/>
      <c r="G154" s="32"/>
      <c r="H154" s="2"/>
      <c r="I154" s="2"/>
      <c r="J154" s="2"/>
    </row>
    <row r="155" spans="1:10" x14ac:dyDescent="0.25">
      <c r="A155" s="27"/>
      <c r="B155" s="68"/>
      <c r="C155" s="68"/>
      <c r="D155" s="68"/>
      <c r="E155" s="22"/>
      <c r="F155" s="8"/>
      <c r="G155" s="32"/>
      <c r="H155" s="2"/>
      <c r="I155" s="2"/>
      <c r="J155" s="2"/>
    </row>
    <row r="156" spans="1:10" s="37" customFormat="1" ht="12" x14ac:dyDescent="0.2"/>
    <row r="157" spans="1:10" ht="11.25" customHeight="1" x14ac:dyDescent="0.25"/>
    <row r="158" spans="1:10" ht="11.25" customHeight="1" x14ac:dyDescent="0.25"/>
    <row r="159" spans="1:10" ht="11.25" customHeight="1" x14ac:dyDescent="0.25"/>
    <row r="160" spans="1:10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</sheetData>
  <mergeCells count="7">
    <mergeCell ref="E7:J7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D7" sqref="D7"/>
    </sheetView>
  </sheetViews>
  <sheetFormatPr defaultRowHeight="15" x14ac:dyDescent="0.25"/>
  <cols>
    <col min="2" max="2" width="49.28515625" customWidth="1"/>
    <col min="4" max="4" width="9.5703125" customWidth="1"/>
    <col min="5" max="5" width="10.42578125" customWidth="1"/>
    <col min="6" max="6" width="11.7109375" customWidth="1"/>
    <col min="7" max="7" width="13" customWidth="1"/>
  </cols>
  <sheetData>
    <row r="1" spans="1:9" ht="18" x14ac:dyDescent="0.25">
      <c r="A1" s="94" t="s">
        <v>739</v>
      </c>
      <c r="B1" s="95"/>
      <c r="C1" s="95"/>
      <c r="D1" s="95"/>
      <c r="E1" s="95"/>
      <c r="F1" s="95"/>
      <c r="G1" s="95"/>
    </row>
    <row r="2" spans="1:9" ht="18" customHeight="1" x14ac:dyDescent="0.25">
      <c r="A2" s="96" t="s">
        <v>741</v>
      </c>
      <c r="B2" s="97"/>
      <c r="C2" s="97"/>
      <c r="D2" s="97"/>
      <c r="E2" s="97"/>
      <c r="F2" s="97"/>
      <c r="G2" s="97"/>
    </row>
    <row r="3" spans="1:9" ht="16.5" customHeight="1" x14ac:dyDescent="0.25">
      <c r="A3" s="98" t="s">
        <v>748</v>
      </c>
      <c r="B3" s="99"/>
      <c r="C3" s="99"/>
      <c r="D3" s="99"/>
      <c r="E3" s="99"/>
      <c r="F3" s="99"/>
      <c r="G3" s="99"/>
    </row>
    <row r="4" spans="1:9" ht="17.25" customHeight="1" x14ac:dyDescent="0.25">
      <c r="A4" s="98" t="s">
        <v>869</v>
      </c>
      <c r="B4" s="99"/>
      <c r="C4" s="99"/>
      <c r="D4" s="99"/>
      <c r="E4" s="99"/>
      <c r="F4" s="99"/>
      <c r="G4" s="99"/>
    </row>
    <row r="5" spans="1:9" ht="18.75" customHeight="1" x14ac:dyDescent="0.25">
      <c r="A5" s="100" t="s">
        <v>737</v>
      </c>
      <c r="B5" s="101"/>
      <c r="C5" s="101"/>
      <c r="D5" s="101"/>
      <c r="E5" s="101"/>
      <c r="F5" s="101"/>
      <c r="G5" s="101"/>
    </row>
    <row r="6" spans="1:9" ht="18" customHeight="1" x14ac:dyDescent="0.25">
      <c r="A6" s="92" t="s">
        <v>740</v>
      </c>
      <c r="B6" s="93"/>
      <c r="C6" s="93"/>
      <c r="D6" s="93"/>
      <c r="E6" s="93"/>
      <c r="F6" s="93"/>
      <c r="G6" s="93"/>
    </row>
    <row r="7" spans="1:9" ht="12" customHeight="1" x14ac:dyDescent="0.25">
      <c r="A7" s="38" t="s">
        <v>0</v>
      </c>
      <c r="B7" s="30" t="s">
        <v>227</v>
      </c>
      <c r="C7" s="36" t="s">
        <v>3</v>
      </c>
      <c r="D7" s="31" t="s">
        <v>4</v>
      </c>
      <c r="E7" s="5" t="s">
        <v>239</v>
      </c>
      <c r="F7" s="5" t="s">
        <v>237</v>
      </c>
      <c r="G7" s="5" t="s">
        <v>238</v>
      </c>
    </row>
    <row r="8" spans="1:9" ht="12" customHeight="1" x14ac:dyDescent="0.25">
      <c r="A8" s="39"/>
      <c r="B8" s="23" t="s">
        <v>228</v>
      </c>
      <c r="C8" s="19">
        <v>50</v>
      </c>
      <c r="D8" s="53">
        <v>54.81</v>
      </c>
      <c r="E8" s="18">
        <f t="shared" ref="E8:E16" si="0">D8-D8*0.2</f>
        <v>43.847999999999999</v>
      </c>
      <c r="F8" s="18">
        <f t="shared" ref="F8:F16" si="1">D8-D8*0.3</f>
        <v>38.367000000000004</v>
      </c>
      <c r="G8" s="18">
        <f>D8-D8*0.35</f>
        <v>35.626500000000007</v>
      </c>
      <c r="I8" s="59"/>
    </row>
    <row r="9" spans="1:9" ht="12" customHeight="1" x14ac:dyDescent="0.25">
      <c r="A9" s="39"/>
      <c r="B9" s="23" t="s">
        <v>229</v>
      </c>
      <c r="C9" s="19">
        <v>50</v>
      </c>
      <c r="D9" s="53">
        <v>83.52</v>
      </c>
      <c r="E9" s="18">
        <f t="shared" si="0"/>
        <v>66.816000000000003</v>
      </c>
      <c r="F9" s="18">
        <f t="shared" si="1"/>
        <v>58.463999999999999</v>
      </c>
      <c r="G9" s="18">
        <f t="shared" ref="G9:G70" si="2">D9-D9*0.35</f>
        <v>54.287999999999997</v>
      </c>
      <c r="I9" s="59"/>
    </row>
    <row r="10" spans="1:9" ht="12" customHeight="1" x14ac:dyDescent="0.25">
      <c r="A10" s="39"/>
      <c r="B10" s="23" t="s">
        <v>230</v>
      </c>
      <c r="C10" s="19">
        <v>50</v>
      </c>
      <c r="D10" s="53">
        <v>62.639999999999993</v>
      </c>
      <c r="E10" s="18">
        <f t="shared" si="0"/>
        <v>50.111999999999995</v>
      </c>
      <c r="F10" s="18">
        <f t="shared" si="1"/>
        <v>43.847999999999999</v>
      </c>
      <c r="G10" s="18">
        <f t="shared" si="2"/>
        <v>40.715999999999994</v>
      </c>
      <c r="I10" s="59"/>
    </row>
    <row r="11" spans="1:9" ht="12" customHeight="1" x14ac:dyDescent="0.25">
      <c r="A11" s="39"/>
      <c r="B11" s="23" t="s">
        <v>231</v>
      </c>
      <c r="C11" s="19">
        <v>50</v>
      </c>
      <c r="D11" s="53">
        <v>62.639999999999993</v>
      </c>
      <c r="E11" s="18">
        <f t="shared" si="0"/>
        <v>50.111999999999995</v>
      </c>
      <c r="F11" s="18">
        <f t="shared" si="1"/>
        <v>43.847999999999999</v>
      </c>
      <c r="G11" s="18">
        <f t="shared" si="2"/>
        <v>40.715999999999994</v>
      </c>
      <c r="I11" s="59"/>
    </row>
    <row r="12" spans="1:9" ht="12" customHeight="1" x14ac:dyDescent="0.25">
      <c r="A12" s="40">
        <v>91200</v>
      </c>
      <c r="B12" s="23" t="s">
        <v>232</v>
      </c>
      <c r="C12" s="19">
        <v>220</v>
      </c>
      <c r="D12" s="53">
        <v>52.2</v>
      </c>
      <c r="E12" s="18">
        <f t="shared" si="0"/>
        <v>41.760000000000005</v>
      </c>
      <c r="F12" s="18">
        <f t="shared" si="1"/>
        <v>36.540000000000006</v>
      </c>
      <c r="G12" s="18">
        <f t="shared" si="2"/>
        <v>33.930000000000007</v>
      </c>
      <c r="I12" s="59"/>
    </row>
    <row r="13" spans="1:9" ht="12" customHeight="1" x14ac:dyDescent="0.25">
      <c r="A13" s="39"/>
      <c r="B13" s="23" t="s">
        <v>233</v>
      </c>
      <c r="C13" s="19">
        <v>50</v>
      </c>
      <c r="D13" s="53">
        <v>58.725000000000001</v>
      </c>
      <c r="E13" s="18">
        <f t="shared" si="0"/>
        <v>46.980000000000004</v>
      </c>
      <c r="F13" s="18">
        <f t="shared" si="1"/>
        <v>41.107500000000002</v>
      </c>
      <c r="G13" s="18">
        <f t="shared" si="2"/>
        <v>38.171250000000001</v>
      </c>
      <c r="I13" s="59"/>
    </row>
    <row r="14" spans="1:9" ht="12" customHeight="1" x14ac:dyDescent="0.25">
      <c r="A14" s="39"/>
      <c r="B14" s="23" t="s">
        <v>234</v>
      </c>
      <c r="C14" s="19">
        <v>50</v>
      </c>
      <c r="D14" s="53">
        <v>45.674999999999997</v>
      </c>
      <c r="E14" s="18">
        <f t="shared" si="0"/>
        <v>36.54</v>
      </c>
      <c r="F14" s="18">
        <f t="shared" si="1"/>
        <v>31.972499999999997</v>
      </c>
      <c r="G14" s="18">
        <f t="shared" si="2"/>
        <v>29.688749999999999</v>
      </c>
      <c r="I14" s="59"/>
    </row>
    <row r="15" spans="1:9" ht="12" customHeight="1" x14ac:dyDescent="0.25">
      <c r="A15" s="39"/>
      <c r="B15" s="23" t="s">
        <v>235</v>
      </c>
      <c r="C15" s="19">
        <v>50</v>
      </c>
      <c r="D15" s="53">
        <v>45.674999999999997</v>
      </c>
      <c r="E15" s="18">
        <f t="shared" si="0"/>
        <v>36.54</v>
      </c>
      <c r="F15" s="18">
        <f t="shared" si="1"/>
        <v>31.972499999999997</v>
      </c>
      <c r="G15" s="18">
        <f t="shared" si="2"/>
        <v>29.688749999999999</v>
      </c>
      <c r="I15" s="59"/>
    </row>
    <row r="16" spans="1:9" ht="12" customHeight="1" x14ac:dyDescent="0.25">
      <c r="A16" s="39"/>
      <c r="B16" s="23" t="s">
        <v>236</v>
      </c>
      <c r="C16" s="19">
        <v>50</v>
      </c>
      <c r="D16" s="53">
        <v>45.674999999999997</v>
      </c>
      <c r="E16" s="18">
        <f t="shared" si="0"/>
        <v>36.54</v>
      </c>
      <c r="F16" s="18">
        <f t="shared" si="1"/>
        <v>31.972499999999997</v>
      </c>
      <c r="G16" s="18">
        <f t="shared" si="2"/>
        <v>29.688749999999999</v>
      </c>
      <c r="I16" s="59"/>
    </row>
    <row r="17" spans="1:9" ht="12" customHeight="1" x14ac:dyDescent="0.25">
      <c r="A17" s="41" t="s">
        <v>636</v>
      </c>
      <c r="B17" s="42" t="s">
        <v>678</v>
      </c>
      <c r="C17" s="43">
        <v>223</v>
      </c>
      <c r="D17" s="54">
        <v>26.1</v>
      </c>
      <c r="E17" s="18">
        <f t="shared" ref="E17:E78" si="3">D17-D17*0.2</f>
        <v>20.880000000000003</v>
      </c>
      <c r="F17" s="18">
        <f t="shared" ref="F17:F78" si="4">D17-D17*0.3</f>
        <v>18.270000000000003</v>
      </c>
      <c r="G17" s="18">
        <f t="shared" si="2"/>
        <v>16.965000000000003</v>
      </c>
      <c r="I17" s="59"/>
    </row>
    <row r="18" spans="1:9" ht="12" customHeight="1" x14ac:dyDescent="0.25">
      <c r="A18" s="41" t="s">
        <v>637</v>
      </c>
      <c r="B18" s="42" t="s">
        <v>689</v>
      </c>
      <c r="C18" s="43">
        <v>94</v>
      </c>
      <c r="D18" s="54">
        <v>32.625</v>
      </c>
      <c r="E18" s="18">
        <f t="shared" si="3"/>
        <v>26.1</v>
      </c>
      <c r="F18" s="18">
        <f t="shared" si="4"/>
        <v>22.837499999999999</v>
      </c>
      <c r="G18" s="18">
        <f t="shared" si="2"/>
        <v>21.206250000000001</v>
      </c>
      <c r="I18" s="59"/>
    </row>
    <row r="19" spans="1:9" ht="12" customHeight="1" x14ac:dyDescent="0.25">
      <c r="A19" s="41" t="s">
        <v>638</v>
      </c>
      <c r="B19" s="42" t="s">
        <v>688</v>
      </c>
      <c r="C19" s="43">
        <v>100</v>
      </c>
      <c r="D19" s="54">
        <v>32.625</v>
      </c>
      <c r="E19" s="18">
        <f t="shared" si="3"/>
        <v>26.1</v>
      </c>
      <c r="F19" s="18">
        <f t="shared" si="4"/>
        <v>22.837499999999999</v>
      </c>
      <c r="G19" s="18">
        <f t="shared" si="2"/>
        <v>21.206250000000001</v>
      </c>
      <c r="I19" s="59"/>
    </row>
    <row r="20" spans="1:9" ht="12" customHeight="1" x14ac:dyDescent="0.25">
      <c r="A20" s="41" t="s">
        <v>639</v>
      </c>
      <c r="B20" s="42" t="s">
        <v>679</v>
      </c>
      <c r="C20" s="43">
        <v>23</v>
      </c>
      <c r="D20" s="54">
        <v>26.1</v>
      </c>
      <c r="E20" s="18">
        <f t="shared" si="3"/>
        <v>20.880000000000003</v>
      </c>
      <c r="F20" s="18">
        <f t="shared" si="4"/>
        <v>18.270000000000003</v>
      </c>
      <c r="G20" s="18">
        <f t="shared" si="2"/>
        <v>16.965000000000003</v>
      </c>
      <c r="I20" s="59"/>
    </row>
    <row r="21" spans="1:9" ht="12" customHeight="1" x14ac:dyDescent="0.25">
      <c r="A21" s="41" t="s">
        <v>640</v>
      </c>
      <c r="B21" s="42" t="s">
        <v>680</v>
      </c>
      <c r="C21" s="43">
        <v>63</v>
      </c>
      <c r="D21" s="54">
        <v>23.490000000000002</v>
      </c>
      <c r="E21" s="18">
        <f t="shared" si="3"/>
        <v>18.792000000000002</v>
      </c>
      <c r="F21" s="18">
        <f t="shared" si="4"/>
        <v>16.443000000000001</v>
      </c>
      <c r="G21" s="18">
        <f t="shared" si="2"/>
        <v>15.268500000000001</v>
      </c>
      <c r="I21" s="59"/>
    </row>
    <row r="22" spans="1:9" ht="12" customHeight="1" x14ac:dyDescent="0.25">
      <c r="A22" s="41" t="s">
        <v>641</v>
      </c>
      <c r="B22" s="42" t="s">
        <v>681</v>
      </c>
      <c r="C22" s="43">
        <v>249</v>
      </c>
      <c r="D22" s="54">
        <v>32.625</v>
      </c>
      <c r="E22" s="18">
        <f t="shared" si="3"/>
        <v>26.1</v>
      </c>
      <c r="F22" s="18">
        <f t="shared" si="4"/>
        <v>22.837499999999999</v>
      </c>
      <c r="G22" s="18">
        <f t="shared" si="2"/>
        <v>21.206250000000001</v>
      </c>
      <c r="I22" s="59"/>
    </row>
    <row r="23" spans="1:9" ht="12" customHeight="1" x14ac:dyDescent="0.25">
      <c r="A23" s="41" t="s">
        <v>642</v>
      </c>
      <c r="B23" s="42" t="s">
        <v>682</v>
      </c>
      <c r="C23" s="43">
        <v>254</v>
      </c>
      <c r="D23" s="54">
        <v>28.709999999999997</v>
      </c>
      <c r="E23" s="18">
        <f t="shared" si="3"/>
        <v>22.967999999999996</v>
      </c>
      <c r="F23" s="18">
        <f t="shared" si="4"/>
        <v>20.096999999999998</v>
      </c>
      <c r="G23" s="18">
        <f t="shared" si="2"/>
        <v>18.661499999999997</v>
      </c>
      <c r="I23" s="59"/>
    </row>
    <row r="24" spans="1:9" ht="12" customHeight="1" x14ac:dyDescent="0.25">
      <c r="A24" s="41" t="s">
        <v>643</v>
      </c>
      <c r="B24" s="42" t="s">
        <v>683</v>
      </c>
      <c r="C24" s="43">
        <v>24</v>
      </c>
      <c r="D24" s="54">
        <v>26.1</v>
      </c>
      <c r="E24" s="18">
        <f t="shared" si="3"/>
        <v>20.880000000000003</v>
      </c>
      <c r="F24" s="18">
        <f t="shared" si="4"/>
        <v>18.270000000000003</v>
      </c>
      <c r="G24" s="18">
        <f t="shared" si="2"/>
        <v>16.965000000000003</v>
      </c>
      <c r="I24" s="59"/>
    </row>
    <row r="25" spans="1:9" ht="12" customHeight="1" x14ac:dyDescent="0.25">
      <c r="A25" s="41" t="s">
        <v>644</v>
      </c>
      <c r="B25" s="42" t="s">
        <v>684</v>
      </c>
      <c r="C25" s="43">
        <v>43</v>
      </c>
      <c r="D25" s="54">
        <v>32.625</v>
      </c>
      <c r="E25" s="18">
        <f t="shared" si="3"/>
        <v>26.1</v>
      </c>
      <c r="F25" s="18">
        <f t="shared" si="4"/>
        <v>22.837499999999999</v>
      </c>
      <c r="G25" s="18">
        <f t="shared" si="2"/>
        <v>21.206250000000001</v>
      </c>
      <c r="I25" s="59"/>
    </row>
    <row r="26" spans="1:9" ht="12" customHeight="1" x14ac:dyDescent="0.25">
      <c r="A26" s="41" t="s">
        <v>645</v>
      </c>
      <c r="B26" s="42" t="s">
        <v>685</v>
      </c>
      <c r="C26" s="43">
        <v>200</v>
      </c>
      <c r="D26" s="54">
        <v>30.015000000000001</v>
      </c>
      <c r="E26" s="18">
        <f t="shared" si="3"/>
        <v>24.012</v>
      </c>
      <c r="F26" s="18">
        <f t="shared" si="4"/>
        <v>21.0105</v>
      </c>
      <c r="G26" s="18">
        <f t="shared" si="2"/>
        <v>19.50975</v>
      </c>
      <c r="I26" s="59"/>
    </row>
    <row r="27" spans="1:9" ht="12" customHeight="1" x14ac:dyDescent="0.25">
      <c r="A27" s="41" t="s">
        <v>646</v>
      </c>
      <c r="B27" s="42" t="s">
        <v>687</v>
      </c>
      <c r="C27" s="43">
        <v>196</v>
      </c>
      <c r="D27" s="54">
        <v>30.015000000000001</v>
      </c>
      <c r="E27" s="18">
        <f t="shared" si="3"/>
        <v>24.012</v>
      </c>
      <c r="F27" s="18">
        <f t="shared" si="4"/>
        <v>21.0105</v>
      </c>
      <c r="G27" s="18">
        <f t="shared" si="2"/>
        <v>19.50975</v>
      </c>
      <c r="I27" s="59"/>
    </row>
    <row r="28" spans="1:9" ht="12" customHeight="1" x14ac:dyDescent="0.25">
      <c r="A28" s="41" t="s">
        <v>647</v>
      </c>
      <c r="B28" s="42" t="s">
        <v>690</v>
      </c>
      <c r="C28" s="43">
        <v>100</v>
      </c>
      <c r="D28" s="54">
        <v>26.1</v>
      </c>
      <c r="E28" s="18">
        <f t="shared" si="3"/>
        <v>20.880000000000003</v>
      </c>
      <c r="F28" s="18">
        <f t="shared" si="4"/>
        <v>18.270000000000003</v>
      </c>
      <c r="G28" s="18">
        <f t="shared" si="2"/>
        <v>16.965000000000003</v>
      </c>
      <c r="I28" s="59"/>
    </row>
    <row r="29" spans="1:9" ht="12" customHeight="1" x14ac:dyDescent="0.25">
      <c r="A29" s="41" t="s">
        <v>648</v>
      </c>
      <c r="B29" s="42" t="s">
        <v>686</v>
      </c>
      <c r="C29" s="43">
        <v>90</v>
      </c>
      <c r="D29" s="54">
        <v>26.1</v>
      </c>
      <c r="E29" s="18">
        <f t="shared" si="3"/>
        <v>20.880000000000003</v>
      </c>
      <c r="F29" s="18">
        <f t="shared" si="4"/>
        <v>18.270000000000003</v>
      </c>
      <c r="G29" s="18">
        <f t="shared" si="2"/>
        <v>16.965000000000003</v>
      </c>
      <c r="I29" s="59"/>
    </row>
    <row r="30" spans="1:9" ht="12" customHeight="1" x14ac:dyDescent="0.25">
      <c r="A30" s="41" t="s">
        <v>649</v>
      </c>
      <c r="B30" s="42" t="s">
        <v>691</v>
      </c>
      <c r="C30" s="43">
        <v>118</v>
      </c>
      <c r="D30" s="54">
        <v>45.674999999999997</v>
      </c>
      <c r="E30" s="18">
        <f t="shared" si="3"/>
        <v>36.54</v>
      </c>
      <c r="F30" s="18">
        <f t="shared" si="4"/>
        <v>31.972499999999997</v>
      </c>
      <c r="G30" s="18">
        <f t="shared" si="2"/>
        <v>29.688749999999999</v>
      </c>
      <c r="I30" s="59"/>
    </row>
    <row r="31" spans="1:9" ht="12" customHeight="1" x14ac:dyDescent="0.25">
      <c r="A31" s="41" t="s">
        <v>650</v>
      </c>
      <c r="B31" s="42" t="s">
        <v>692</v>
      </c>
      <c r="C31" s="43">
        <v>54</v>
      </c>
      <c r="D31" s="54">
        <v>143.55000000000001</v>
      </c>
      <c r="E31" s="18">
        <f t="shared" si="3"/>
        <v>114.84</v>
      </c>
      <c r="F31" s="18">
        <f t="shared" si="4"/>
        <v>100.48500000000001</v>
      </c>
      <c r="G31" s="18">
        <f t="shared" si="2"/>
        <v>93.307500000000005</v>
      </c>
      <c r="I31" s="59"/>
    </row>
    <row r="32" spans="1:9" ht="12" customHeight="1" x14ac:dyDescent="0.25">
      <c r="A32" s="41" t="s">
        <v>651</v>
      </c>
      <c r="B32" s="42" t="s">
        <v>692</v>
      </c>
      <c r="C32" s="43">
        <v>16</v>
      </c>
      <c r="D32" s="54">
        <v>143.55000000000001</v>
      </c>
      <c r="E32" s="18">
        <f t="shared" si="3"/>
        <v>114.84</v>
      </c>
      <c r="F32" s="18">
        <f t="shared" si="4"/>
        <v>100.48500000000001</v>
      </c>
      <c r="G32" s="18">
        <f t="shared" si="2"/>
        <v>93.307500000000005</v>
      </c>
      <c r="I32" s="59"/>
    </row>
    <row r="33" spans="1:9" ht="12" customHeight="1" x14ac:dyDescent="0.25">
      <c r="A33" s="41">
        <v>90506</v>
      </c>
      <c r="B33" s="42" t="s">
        <v>693</v>
      </c>
      <c r="C33" s="43">
        <v>165</v>
      </c>
      <c r="D33" s="54">
        <v>110.925</v>
      </c>
      <c r="E33" s="18">
        <f t="shared" si="3"/>
        <v>88.74</v>
      </c>
      <c r="F33" s="18">
        <f t="shared" si="4"/>
        <v>77.647500000000008</v>
      </c>
      <c r="G33" s="18">
        <f t="shared" si="2"/>
        <v>72.101249999999993</v>
      </c>
      <c r="I33" s="59"/>
    </row>
    <row r="34" spans="1:9" ht="12" customHeight="1" x14ac:dyDescent="0.25">
      <c r="A34" s="41" t="s">
        <v>652</v>
      </c>
      <c r="B34" s="42" t="s">
        <v>694</v>
      </c>
      <c r="C34" s="43">
        <v>200</v>
      </c>
      <c r="D34" s="54">
        <v>117.45</v>
      </c>
      <c r="E34" s="18">
        <f t="shared" si="3"/>
        <v>93.960000000000008</v>
      </c>
      <c r="F34" s="18">
        <f t="shared" si="4"/>
        <v>82.215000000000003</v>
      </c>
      <c r="G34" s="18">
        <f t="shared" si="2"/>
        <v>76.342500000000001</v>
      </c>
      <c r="I34" s="59"/>
    </row>
    <row r="35" spans="1:9" ht="12" customHeight="1" x14ac:dyDescent="0.25">
      <c r="A35" s="41">
        <v>90543</v>
      </c>
      <c r="B35" s="42" t="s">
        <v>695</v>
      </c>
      <c r="C35" s="43">
        <v>261</v>
      </c>
      <c r="D35" s="54">
        <v>91.35</v>
      </c>
      <c r="E35" s="18">
        <f t="shared" si="3"/>
        <v>73.08</v>
      </c>
      <c r="F35" s="18">
        <f t="shared" si="4"/>
        <v>63.944999999999993</v>
      </c>
      <c r="G35" s="18">
        <f t="shared" si="2"/>
        <v>59.377499999999998</v>
      </c>
      <c r="I35" s="59"/>
    </row>
    <row r="36" spans="1:9" ht="12" customHeight="1" x14ac:dyDescent="0.25">
      <c r="A36" s="44" t="s">
        <v>653</v>
      </c>
      <c r="B36" s="42" t="s">
        <v>696</v>
      </c>
      <c r="C36" s="43">
        <v>500</v>
      </c>
      <c r="D36" s="54">
        <v>41.76</v>
      </c>
      <c r="E36" s="18">
        <f t="shared" si="3"/>
        <v>33.408000000000001</v>
      </c>
      <c r="F36" s="18">
        <f t="shared" si="4"/>
        <v>29.231999999999999</v>
      </c>
      <c r="G36" s="18">
        <f t="shared" si="2"/>
        <v>27.143999999999998</v>
      </c>
      <c r="I36" s="59"/>
    </row>
    <row r="37" spans="1:9" ht="12" customHeight="1" x14ac:dyDescent="0.25">
      <c r="A37" s="45">
        <v>91122</v>
      </c>
      <c r="B37" s="42" t="s">
        <v>697</v>
      </c>
      <c r="C37" s="43">
        <v>800</v>
      </c>
      <c r="D37" s="54">
        <v>5.22</v>
      </c>
      <c r="E37" s="18">
        <f t="shared" si="3"/>
        <v>4.1760000000000002</v>
      </c>
      <c r="F37" s="18">
        <f t="shared" si="4"/>
        <v>3.6539999999999999</v>
      </c>
      <c r="G37" s="18">
        <f t="shared" si="2"/>
        <v>3.3929999999999998</v>
      </c>
      <c r="I37" s="59"/>
    </row>
    <row r="38" spans="1:9" ht="12" customHeight="1" x14ac:dyDescent="0.25">
      <c r="A38" s="41">
        <v>91131</v>
      </c>
      <c r="B38" s="42" t="s">
        <v>751</v>
      </c>
      <c r="C38" s="43">
        <v>50</v>
      </c>
      <c r="D38" s="54">
        <v>26.1</v>
      </c>
      <c r="E38" s="18">
        <f t="shared" si="3"/>
        <v>20.880000000000003</v>
      </c>
      <c r="F38" s="18">
        <f t="shared" si="4"/>
        <v>18.270000000000003</v>
      </c>
      <c r="G38" s="18">
        <f t="shared" si="2"/>
        <v>16.965000000000003</v>
      </c>
      <c r="I38" s="59"/>
    </row>
    <row r="39" spans="1:9" ht="12" customHeight="1" x14ac:dyDescent="0.25">
      <c r="A39" s="41">
        <v>91133</v>
      </c>
      <c r="B39" s="42" t="s">
        <v>654</v>
      </c>
      <c r="C39" s="43">
        <v>160</v>
      </c>
      <c r="D39" s="54">
        <v>26.1</v>
      </c>
      <c r="E39" s="18">
        <f t="shared" si="3"/>
        <v>20.880000000000003</v>
      </c>
      <c r="F39" s="18">
        <f t="shared" si="4"/>
        <v>18.270000000000003</v>
      </c>
      <c r="G39" s="18">
        <f t="shared" si="2"/>
        <v>16.965000000000003</v>
      </c>
      <c r="I39" s="59"/>
    </row>
    <row r="40" spans="1:9" ht="12" customHeight="1" x14ac:dyDescent="0.25">
      <c r="A40" s="41">
        <v>91134</v>
      </c>
      <c r="B40" s="42" t="s">
        <v>749</v>
      </c>
      <c r="C40" s="43">
        <v>9</v>
      </c>
      <c r="D40" s="54">
        <v>39.15</v>
      </c>
      <c r="E40" s="18">
        <f t="shared" si="3"/>
        <v>31.32</v>
      </c>
      <c r="F40" s="18">
        <f t="shared" si="4"/>
        <v>27.405000000000001</v>
      </c>
      <c r="G40" s="18">
        <f t="shared" si="2"/>
        <v>25.447499999999998</v>
      </c>
      <c r="I40" s="59"/>
    </row>
    <row r="41" spans="1:9" ht="12" customHeight="1" x14ac:dyDescent="0.25">
      <c r="A41" s="41">
        <v>91135</v>
      </c>
      <c r="B41" s="42" t="s">
        <v>750</v>
      </c>
      <c r="C41" s="43">
        <v>50</v>
      </c>
      <c r="D41" s="54">
        <v>39.15</v>
      </c>
      <c r="E41" s="18">
        <f t="shared" si="3"/>
        <v>31.32</v>
      </c>
      <c r="F41" s="18">
        <f t="shared" si="4"/>
        <v>27.405000000000001</v>
      </c>
      <c r="G41" s="18">
        <f t="shared" si="2"/>
        <v>25.447499999999998</v>
      </c>
      <c r="I41" s="59"/>
    </row>
    <row r="42" spans="1:9" ht="12" customHeight="1" x14ac:dyDescent="0.25">
      <c r="A42" s="41" t="s">
        <v>655</v>
      </c>
      <c r="B42" s="42" t="s">
        <v>656</v>
      </c>
      <c r="C42" s="43">
        <v>80</v>
      </c>
      <c r="D42" s="54">
        <v>19.574999999999999</v>
      </c>
      <c r="E42" s="18">
        <f t="shared" si="3"/>
        <v>15.66</v>
      </c>
      <c r="F42" s="18">
        <f t="shared" si="4"/>
        <v>13.702500000000001</v>
      </c>
      <c r="G42" s="18">
        <f t="shared" si="2"/>
        <v>12.723749999999999</v>
      </c>
      <c r="I42" s="59"/>
    </row>
    <row r="43" spans="1:9" ht="12" customHeight="1" x14ac:dyDescent="0.25">
      <c r="A43" s="41">
        <v>91137</v>
      </c>
      <c r="B43" s="46" t="s">
        <v>657</v>
      </c>
      <c r="C43" s="43">
        <v>95</v>
      </c>
      <c r="D43" s="54">
        <v>26.1</v>
      </c>
      <c r="E43" s="18">
        <f t="shared" si="3"/>
        <v>20.880000000000003</v>
      </c>
      <c r="F43" s="18">
        <f t="shared" si="4"/>
        <v>18.270000000000003</v>
      </c>
      <c r="G43" s="18">
        <f t="shared" si="2"/>
        <v>16.965000000000003</v>
      </c>
      <c r="I43" s="59"/>
    </row>
    <row r="44" spans="1:9" ht="12" customHeight="1" x14ac:dyDescent="0.25">
      <c r="A44" s="41">
        <v>91139</v>
      </c>
      <c r="B44" s="46" t="s">
        <v>658</v>
      </c>
      <c r="C44" s="43">
        <v>394</v>
      </c>
      <c r="D44" s="54">
        <v>13.05</v>
      </c>
      <c r="E44" s="18">
        <f t="shared" si="3"/>
        <v>10.440000000000001</v>
      </c>
      <c r="F44" s="18">
        <f t="shared" si="4"/>
        <v>9.1350000000000016</v>
      </c>
      <c r="G44" s="18">
        <f t="shared" si="2"/>
        <v>8.4825000000000017</v>
      </c>
      <c r="I44" s="59"/>
    </row>
    <row r="45" spans="1:9" ht="12" customHeight="1" x14ac:dyDescent="0.25">
      <c r="A45" s="41">
        <v>91140</v>
      </c>
      <c r="B45" s="46" t="s">
        <v>659</v>
      </c>
      <c r="C45" s="47">
        <v>400</v>
      </c>
      <c r="D45" s="54">
        <v>13.05</v>
      </c>
      <c r="E45" s="18">
        <f t="shared" si="3"/>
        <v>10.440000000000001</v>
      </c>
      <c r="F45" s="18">
        <f t="shared" si="4"/>
        <v>9.1350000000000016</v>
      </c>
      <c r="G45" s="18">
        <f t="shared" si="2"/>
        <v>8.4825000000000017</v>
      </c>
      <c r="I45" s="59"/>
    </row>
    <row r="46" spans="1:9" ht="12" customHeight="1" x14ac:dyDescent="0.25">
      <c r="A46" s="41">
        <v>91141</v>
      </c>
      <c r="B46" s="46" t="s">
        <v>660</v>
      </c>
      <c r="C46" s="47">
        <v>700</v>
      </c>
      <c r="D46" s="54">
        <v>9.1349999999999998</v>
      </c>
      <c r="E46" s="18">
        <f t="shared" si="3"/>
        <v>7.3079999999999998</v>
      </c>
      <c r="F46" s="18">
        <f t="shared" si="4"/>
        <v>6.3944999999999999</v>
      </c>
      <c r="G46" s="18">
        <f t="shared" si="2"/>
        <v>5.9377499999999994</v>
      </c>
      <c r="I46" s="59"/>
    </row>
    <row r="47" spans="1:9" ht="12" customHeight="1" x14ac:dyDescent="0.25">
      <c r="A47" s="41">
        <v>91142</v>
      </c>
      <c r="B47" s="46" t="s">
        <v>661</v>
      </c>
      <c r="C47" s="47">
        <v>518</v>
      </c>
      <c r="D47" s="54">
        <v>9.1349999999999998</v>
      </c>
      <c r="E47" s="18">
        <f t="shared" si="3"/>
        <v>7.3079999999999998</v>
      </c>
      <c r="F47" s="18">
        <f t="shared" si="4"/>
        <v>6.3944999999999999</v>
      </c>
      <c r="G47" s="18">
        <f t="shared" si="2"/>
        <v>5.9377499999999994</v>
      </c>
      <c r="I47" s="59"/>
    </row>
    <row r="48" spans="1:9" ht="12" customHeight="1" x14ac:dyDescent="0.25">
      <c r="A48" s="41">
        <v>91143</v>
      </c>
      <c r="B48" s="46" t="s">
        <v>662</v>
      </c>
      <c r="C48" s="47">
        <v>259</v>
      </c>
      <c r="D48" s="54">
        <v>7.8299999999999992</v>
      </c>
      <c r="E48" s="18">
        <f t="shared" si="3"/>
        <v>6.2639999999999993</v>
      </c>
      <c r="F48" s="18">
        <f t="shared" si="4"/>
        <v>5.4809999999999999</v>
      </c>
      <c r="G48" s="18">
        <f t="shared" si="2"/>
        <v>5.0894999999999992</v>
      </c>
      <c r="I48" s="59"/>
    </row>
    <row r="49" spans="1:9" ht="12" customHeight="1" x14ac:dyDescent="0.25">
      <c r="A49" s="41">
        <v>91144</v>
      </c>
      <c r="B49" s="46" t="s">
        <v>663</v>
      </c>
      <c r="C49" s="47">
        <v>269</v>
      </c>
      <c r="D49" s="54">
        <v>10.44</v>
      </c>
      <c r="E49" s="18">
        <f t="shared" si="3"/>
        <v>8.3520000000000003</v>
      </c>
      <c r="F49" s="18">
        <f t="shared" si="4"/>
        <v>7.3079999999999998</v>
      </c>
      <c r="G49" s="18">
        <f t="shared" si="2"/>
        <v>6.7859999999999996</v>
      </c>
      <c r="I49" s="59"/>
    </row>
    <row r="50" spans="1:9" ht="12" customHeight="1" x14ac:dyDescent="0.25">
      <c r="A50" s="41">
        <v>91145</v>
      </c>
      <c r="B50" s="46" t="s">
        <v>664</v>
      </c>
      <c r="C50" s="47">
        <v>151</v>
      </c>
      <c r="D50" s="54">
        <v>13.05</v>
      </c>
      <c r="E50" s="18">
        <f t="shared" si="3"/>
        <v>10.440000000000001</v>
      </c>
      <c r="F50" s="18">
        <f t="shared" si="4"/>
        <v>9.1350000000000016</v>
      </c>
      <c r="G50" s="18">
        <f t="shared" si="2"/>
        <v>8.4825000000000017</v>
      </c>
      <c r="I50" s="59"/>
    </row>
    <row r="51" spans="1:9" ht="12" customHeight="1" x14ac:dyDescent="0.25">
      <c r="A51" s="41">
        <v>91146</v>
      </c>
      <c r="B51" s="46" t="s">
        <v>665</v>
      </c>
      <c r="C51" s="47">
        <v>60</v>
      </c>
      <c r="D51" s="54">
        <v>13.05</v>
      </c>
      <c r="E51" s="18">
        <f t="shared" si="3"/>
        <v>10.440000000000001</v>
      </c>
      <c r="F51" s="18">
        <f t="shared" si="4"/>
        <v>9.1350000000000016</v>
      </c>
      <c r="G51" s="18">
        <f t="shared" si="2"/>
        <v>8.4825000000000017</v>
      </c>
      <c r="I51" s="59"/>
    </row>
    <row r="52" spans="1:9" ht="12" customHeight="1" x14ac:dyDescent="0.25">
      <c r="A52" s="41">
        <v>91147</v>
      </c>
      <c r="B52" s="46" t="s">
        <v>666</v>
      </c>
      <c r="C52" s="47">
        <v>200</v>
      </c>
      <c r="D52" s="54">
        <v>13.05</v>
      </c>
      <c r="E52" s="18">
        <f t="shared" si="3"/>
        <v>10.440000000000001</v>
      </c>
      <c r="F52" s="18">
        <f t="shared" si="4"/>
        <v>9.1350000000000016</v>
      </c>
      <c r="G52" s="18">
        <f t="shared" si="2"/>
        <v>8.4825000000000017</v>
      </c>
      <c r="I52" s="59"/>
    </row>
    <row r="53" spans="1:9" ht="12" customHeight="1" x14ac:dyDescent="0.25">
      <c r="A53" s="41" t="s">
        <v>667</v>
      </c>
      <c r="B53" s="42" t="s">
        <v>698</v>
      </c>
      <c r="C53" s="43">
        <v>38</v>
      </c>
      <c r="D53" s="54">
        <v>32.625</v>
      </c>
      <c r="E53" s="18">
        <f t="shared" si="3"/>
        <v>26.1</v>
      </c>
      <c r="F53" s="18">
        <f t="shared" si="4"/>
        <v>22.837499999999999</v>
      </c>
      <c r="G53" s="18">
        <f t="shared" si="2"/>
        <v>21.206250000000001</v>
      </c>
      <c r="I53" s="59"/>
    </row>
    <row r="54" spans="1:9" ht="12" customHeight="1" x14ac:dyDescent="0.25">
      <c r="A54" s="41" t="s">
        <v>668</v>
      </c>
      <c r="B54" s="42" t="s">
        <v>699</v>
      </c>
      <c r="C54" s="43">
        <v>34</v>
      </c>
      <c r="D54" s="54">
        <v>32.625</v>
      </c>
      <c r="E54" s="18">
        <f t="shared" si="3"/>
        <v>26.1</v>
      </c>
      <c r="F54" s="18">
        <f t="shared" si="4"/>
        <v>22.837499999999999</v>
      </c>
      <c r="G54" s="18">
        <f t="shared" si="2"/>
        <v>21.206250000000001</v>
      </c>
      <c r="I54" s="59"/>
    </row>
    <row r="55" spans="1:9" ht="12" customHeight="1" x14ac:dyDescent="0.25">
      <c r="A55" s="41" t="s">
        <v>669</v>
      </c>
      <c r="B55" s="42" t="s">
        <v>700</v>
      </c>
      <c r="C55" s="43">
        <v>50</v>
      </c>
      <c r="D55" s="54">
        <v>32.625</v>
      </c>
      <c r="E55" s="18">
        <f t="shared" si="3"/>
        <v>26.1</v>
      </c>
      <c r="F55" s="18">
        <f t="shared" si="4"/>
        <v>22.837499999999999</v>
      </c>
      <c r="G55" s="18">
        <f t="shared" si="2"/>
        <v>21.206250000000001</v>
      </c>
      <c r="I55" s="59"/>
    </row>
    <row r="56" spans="1:9" ht="12" customHeight="1" x14ac:dyDescent="0.25">
      <c r="A56" s="41" t="s">
        <v>670</v>
      </c>
      <c r="B56" s="42" t="s">
        <v>701</v>
      </c>
      <c r="C56" s="43">
        <v>28</v>
      </c>
      <c r="D56" s="54">
        <v>32.625</v>
      </c>
      <c r="E56" s="18">
        <f t="shared" si="3"/>
        <v>26.1</v>
      </c>
      <c r="F56" s="18">
        <f t="shared" si="4"/>
        <v>22.837499999999999</v>
      </c>
      <c r="G56" s="18">
        <f t="shared" si="2"/>
        <v>21.206250000000001</v>
      </c>
      <c r="I56" s="59"/>
    </row>
    <row r="57" spans="1:9" ht="12" customHeight="1" x14ac:dyDescent="0.25">
      <c r="A57" s="41" t="s">
        <v>671</v>
      </c>
      <c r="B57" s="42" t="s">
        <v>702</v>
      </c>
      <c r="C57" s="43">
        <v>48</v>
      </c>
      <c r="D57" s="54">
        <v>32.625</v>
      </c>
      <c r="E57" s="18">
        <f t="shared" si="3"/>
        <v>26.1</v>
      </c>
      <c r="F57" s="18">
        <f t="shared" si="4"/>
        <v>22.837499999999999</v>
      </c>
      <c r="G57" s="18">
        <f t="shared" si="2"/>
        <v>21.206250000000001</v>
      </c>
      <c r="I57" s="59"/>
    </row>
    <row r="58" spans="1:9" ht="12" customHeight="1" x14ac:dyDescent="0.25">
      <c r="A58" s="41" t="s">
        <v>672</v>
      </c>
      <c r="B58" s="42" t="s">
        <v>703</v>
      </c>
      <c r="C58" s="43">
        <v>30</v>
      </c>
      <c r="D58" s="54">
        <v>32.625</v>
      </c>
      <c r="E58" s="18">
        <f t="shared" si="3"/>
        <v>26.1</v>
      </c>
      <c r="F58" s="18">
        <f t="shared" si="4"/>
        <v>22.837499999999999</v>
      </c>
      <c r="G58" s="18">
        <f t="shared" si="2"/>
        <v>21.206250000000001</v>
      </c>
      <c r="I58" s="59"/>
    </row>
    <row r="59" spans="1:9" ht="12" customHeight="1" x14ac:dyDescent="0.25">
      <c r="A59" s="41" t="s">
        <v>673</v>
      </c>
      <c r="B59" s="42" t="s">
        <v>704</v>
      </c>
      <c r="C59" s="43">
        <v>46</v>
      </c>
      <c r="D59" s="54">
        <v>32.625</v>
      </c>
      <c r="E59" s="18">
        <f t="shared" si="3"/>
        <v>26.1</v>
      </c>
      <c r="F59" s="18">
        <f t="shared" si="4"/>
        <v>22.837499999999999</v>
      </c>
      <c r="G59" s="18">
        <f t="shared" si="2"/>
        <v>21.206250000000001</v>
      </c>
      <c r="I59" s="59"/>
    </row>
    <row r="60" spans="1:9" ht="12" customHeight="1" x14ac:dyDescent="0.25">
      <c r="A60" s="41" t="s">
        <v>674</v>
      </c>
      <c r="B60" s="42" t="s">
        <v>705</v>
      </c>
      <c r="C60" s="43">
        <v>49</v>
      </c>
      <c r="D60" s="54">
        <v>32.625</v>
      </c>
      <c r="E60" s="18">
        <f t="shared" si="3"/>
        <v>26.1</v>
      </c>
      <c r="F60" s="18">
        <f t="shared" si="4"/>
        <v>22.837499999999999</v>
      </c>
      <c r="G60" s="18">
        <f t="shared" si="2"/>
        <v>21.206250000000001</v>
      </c>
      <c r="I60" s="59"/>
    </row>
    <row r="61" spans="1:9" ht="12" customHeight="1" x14ac:dyDescent="0.25">
      <c r="A61" s="41" t="s">
        <v>675</v>
      </c>
      <c r="B61" s="42" t="s">
        <v>706</v>
      </c>
      <c r="C61" s="43">
        <v>50</v>
      </c>
      <c r="D61" s="54">
        <v>32.625</v>
      </c>
      <c r="E61" s="18">
        <f t="shared" si="3"/>
        <v>26.1</v>
      </c>
      <c r="F61" s="18">
        <f t="shared" si="4"/>
        <v>22.837499999999999</v>
      </c>
      <c r="G61" s="18">
        <f t="shared" si="2"/>
        <v>21.206250000000001</v>
      </c>
      <c r="I61" s="59"/>
    </row>
    <row r="62" spans="1:9" ht="12" customHeight="1" x14ac:dyDescent="0.25">
      <c r="A62" s="41">
        <v>91151</v>
      </c>
      <c r="B62" s="46" t="s">
        <v>707</v>
      </c>
      <c r="C62" s="47">
        <v>93</v>
      </c>
      <c r="D62" s="54">
        <v>54.81</v>
      </c>
      <c r="E62" s="18">
        <f t="shared" si="3"/>
        <v>43.847999999999999</v>
      </c>
      <c r="F62" s="18">
        <f t="shared" si="4"/>
        <v>38.367000000000004</v>
      </c>
      <c r="G62" s="18">
        <f t="shared" si="2"/>
        <v>35.626500000000007</v>
      </c>
      <c r="I62" s="59"/>
    </row>
    <row r="63" spans="1:9" ht="12" customHeight="1" x14ac:dyDescent="0.25">
      <c r="A63" s="41">
        <v>91152</v>
      </c>
      <c r="B63" s="46" t="s">
        <v>708</v>
      </c>
      <c r="C63" s="47">
        <v>2</v>
      </c>
      <c r="D63" s="55">
        <v>52.2</v>
      </c>
      <c r="E63" s="18">
        <f t="shared" si="3"/>
        <v>41.760000000000005</v>
      </c>
      <c r="F63" s="18">
        <f t="shared" si="4"/>
        <v>36.540000000000006</v>
      </c>
      <c r="G63" s="18">
        <f t="shared" si="2"/>
        <v>33.930000000000007</v>
      </c>
      <c r="I63" s="59"/>
    </row>
    <row r="64" spans="1:9" ht="12" customHeight="1" x14ac:dyDescent="0.25">
      <c r="A64" s="41">
        <v>91153</v>
      </c>
      <c r="B64" s="46" t="s">
        <v>710</v>
      </c>
      <c r="C64" s="47">
        <v>27</v>
      </c>
      <c r="D64" s="55">
        <v>52.2</v>
      </c>
      <c r="E64" s="18">
        <f t="shared" si="3"/>
        <v>41.760000000000005</v>
      </c>
      <c r="F64" s="18">
        <f t="shared" si="4"/>
        <v>36.540000000000006</v>
      </c>
      <c r="G64" s="18">
        <f t="shared" si="2"/>
        <v>33.930000000000007</v>
      </c>
      <c r="I64" s="59"/>
    </row>
    <row r="65" spans="1:9" ht="12" customHeight="1" x14ac:dyDescent="0.25">
      <c r="A65" s="41">
        <v>91154</v>
      </c>
      <c r="B65" s="46" t="s">
        <v>709</v>
      </c>
      <c r="C65" s="47">
        <v>100</v>
      </c>
      <c r="D65" s="55">
        <v>49.59</v>
      </c>
      <c r="E65" s="18">
        <f t="shared" si="3"/>
        <v>39.672000000000004</v>
      </c>
      <c r="F65" s="18">
        <f t="shared" si="4"/>
        <v>34.713000000000001</v>
      </c>
      <c r="G65" s="18">
        <f t="shared" si="2"/>
        <v>32.233500000000006</v>
      </c>
      <c r="I65" s="59"/>
    </row>
    <row r="66" spans="1:9" ht="12" customHeight="1" x14ac:dyDescent="0.25">
      <c r="A66" s="41">
        <v>91155</v>
      </c>
      <c r="B66" s="46" t="s">
        <v>711</v>
      </c>
      <c r="C66" s="47">
        <v>96</v>
      </c>
      <c r="D66" s="54">
        <v>26.1</v>
      </c>
      <c r="E66" s="18">
        <f t="shared" si="3"/>
        <v>20.880000000000003</v>
      </c>
      <c r="F66" s="18">
        <f t="shared" si="4"/>
        <v>18.270000000000003</v>
      </c>
      <c r="G66" s="18">
        <f t="shared" si="2"/>
        <v>16.965000000000003</v>
      </c>
      <c r="I66" s="59"/>
    </row>
    <row r="67" spans="1:9" ht="12" customHeight="1" x14ac:dyDescent="0.25">
      <c r="A67" s="41">
        <v>91156</v>
      </c>
      <c r="B67" s="46" t="s">
        <v>712</v>
      </c>
      <c r="C67" s="47">
        <v>98</v>
      </c>
      <c r="D67" s="54">
        <v>26.1</v>
      </c>
      <c r="E67" s="18">
        <f t="shared" si="3"/>
        <v>20.880000000000003</v>
      </c>
      <c r="F67" s="18">
        <f t="shared" si="4"/>
        <v>18.270000000000003</v>
      </c>
      <c r="G67" s="18">
        <f t="shared" si="2"/>
        <v>16.965000000000003</v>
      </c>
      <c r="I67" s="59"/>
    </row>
    <row r="68" spans="1:9" ht="12" customHeight="1" x14ac:dyDescent="0.25">
      <c r="A68" s="41">
        <v>91157</v>
      </c>
      <c r="B68" s="46" t="s">
        <v>676</v>
      </c>
      <c r="C68" s="47">
        <v>97</v>
      </c>
      <c r="D68" s="54">
        <v>18.27</v>
      </c>
      <c r="E68" s="18">
        <f t="shared" si="3"/>
        <v>14.616</v>
      </c>
      <c r="F68" s="18">
        <f t="shared" si="4"/>
        <v>12.789</v>
      </c>
      <c r="G68" s="18">
        <f t="shared" si="2"/>
        <v>11.875499999999999</v>
      </c>
      <c r="I68" s="59"/>
    </row>
    <row r="69" spans="1:9" ht="12" customHeight="1" x14ac:dyDescent="0.25">
      <c r="A69" s="41">
        <v>91158</v>
      </c>
      <c r="B69" s="46" t="s">
        <v>677</v>
      </c>
      <c r="C69" s="47">
        <v>65</v>
      </c>
      <c r="D69" s="54">
        <v>18.27</v>
      </c>
      <c r="E69" s="18">
        <f t="shared" si="3"/>
        <v>14.616</v>
      </c>
      <c r="F69" s="18">
        <f t="shared" si="4"/>
        <v>12.789</v>
      </c>
      <c r="G69" s="18">
        <f t="shared" si="2"/>
        <v>11.875499999999999</v>
      </c>
      <c r="I69" s="59"/>
    </row>
    <row r="70" spans="1:9" ht="12" customHeight="1" x14ac:dyDescent="0.25">
      <c r="A70" s="41">
        <v>91159</v>
      </c>
      <c r="B70" s="46" t="s">
        <v>717</v>
      </c>
      <c r="C70" s="47">
        <v>3</v>
      </c>
      <c r="D70" s="54">
        <v>20.88</v>
      </c>
      <c r="E70" s="18">
        <f t="shared" si="3"/>
        <v>16.704000000000001</v>
      </c>
      <c r="F70" s="18">
        <f t="shared" si="4"/>
        <v>14.616</v>
      </c>
      <c r="G70" s="18">
        <f t="shared" si="2"/>
        <v>13.571999999999999</v>
      </c>
      <c r="I70" s="59"/>
    </row>
    <row r="71" spans="1:9" ht="12" customHeight="1" x14ac:dyDescent="0.25">
      <c r="A71" s="41">
        <v>91160</v>
      </c>
      <c r="B71" s="46" t="s">
        <v>716</v>
      </c>
      <c r="C71" s="47">
        <v>90</v>
      </c>
      <c r="D71" s="54">
        <v>32.625</v>
      </c>
      <c r="E71" s="18">
        <f t="shared" si="3"/>
        <v>26.1</v>
      </c>
      <c r="F71" s="18">
        <f t="shared" si="4"/>
        <v>22.837499999999999</v>
      </c>
      <c r="G71" s="18">
        <f t="shared" ref="G71:G92" si="5">D71-D71*0.35</f>
        <v>21.206250000000001</v>
      </c>
      <c r="I71" s="59"/>
    </row>
    <row r="72" spans="1:9" ht="12" customHeight="1" x14ac:dyDescent="0.25">
      <c r="A72" s="41">
        <v>91161</v>
      </c>
      <c r="B72" s="46" t="s">
        <v>715</v>
      </c>
      <c r="C72" s="47">
        <v>200</v>
      </c>
      <c r="D72" s="54">
        <v>32.625</v>
      </c>
      <c r="E72" s="18">
        <f t="shared" si="3"/>
        <v>26.1</v>
      </c>
      <c r="F72" s="18">
        <f t="shared" si="4"/>
        <v>22.837499999999999</v>
      </c>
      <c r="G72" s="18">
        <f t="shared" si="5"/>
        <v>21.206250000000001</v>
      </c>
      <c r="I72" s="59"/>
    </row>
    <row r="73" spans="1:9" ht="12" customHeight="1" x14ac:dyDescent="0.25">
      <c r="A73" s="45">
        <v>91162</v>
      </c>
      <c r="B73" s="42" t="s">
        <v>713</v>
      </c>
      <c r="C73" s="43">
        <v>196</v>
      </c>
      <c r="D73" s="54">
        <v>18.27</v>
      </c>
      <c r="E73" s="18">
        <f t="shared" si="3"/>
        <v>14.616</v>
      </c>
      <c r="F73" s="18">
        <f t="shared" si="4"/>
        <v>12.789</v>
      </c>
      <c r="G73" s="18">
        <f t="shared" si="5"/>
        <v>11.875499999999999</v>
      </c>
      <c r="I73" s="59"/>
    </row>
    <row r="74" spans="1:9" ht="12" customHeight="1" x14ac:dyDescent="0.25">
      <c r="A74" s="45">
        <v>91167</v>
      </c>
      <c r="B74" s="42" t="s">
        <v>714</v>
      </c>
      <c r="C74" s="43">
        <v>678</v>
      </c>
      <c r="D74" s="54">
        <v>6.5250000000000004</v>
      </c>
      <c r="E74" s="18">
        <f t="shared" si="3"/>
        <v>5.2200000000000006</v>
      </c>
      <c r="F74" s="18">
        <f t="shared" si="4"/>
        <v>4.5675000000000008</v>
      </c>
      <c r="G74" s="18">
        <f t="shared" si="5"/>
        <v>4.2412500000000009</v>
      </c>
      <c r="I74" s="59"/>
    </row>
    <row r="75" spans="1:9" ht="12" customHeight="1" x14ac:dyDescent="0.25">
      <c r="A75" s="45">
        <v>91180</v>
      </c>
      <c r="B75" s="42" t="s">
        <v>718</v>
      </c>
      <c r="C75" s="43">
        <v>313</v>
      </c>
      <c r="D75" s="54">
        <v>5.22</v>
      </c>
      <c r="E75" s="18">
        <f t="shared" si="3"/>
        <v>4.1760000000000002</v>
      </c>
      <c r="F75" s="18">
        <f t="shared" si="4"/>
        <v>3.6539999999999999</v>
      </c>
      <c r="G75" s="18">
        <f t="shared" si="5"/>
        <v>3.3929999999999998</v>
      </c>
      <c r="I75" s="59"/>
    </row>
    <row r="76" spans="1:9" ht="12" customHeight="1" x14ac:dyDescent="0.25">
      <c r="A76" s="41">
        <v>91181</v>
      </c>
      <c r="B76" s="48" t="s">
        <v>719</v>
      </c>
      <c r="C76" s="49">
        <v>49</v>
      </c>
      <c r="D76" s="55">
        <v>10.44</v>
      </c>
      <c r="E76" s="18">
        <f t="shared" si="3"/>
        <v>8.3520000000000003</v>
      </c>
      <c r="F76" s="18">
        <f t="shared" si="4"/>
        <v>7.3079999999999998</v>
      </c>
      <c r="G76" s="18">
        <f t="shared" si="5"/>
        <v>6.7859999999999996</v>
      </c>
      <c r="I76" s="59"/>
    </row>
    <row r="77" spans="1:9" ht="12" customHeight="1" x14ac:dyDescent="0.25">
      <c r="A77" s="45">
        <v>95322</v>
      </c>
      <c r="B77" s="42" t="s">
        <v>720</v>
      </c>
      <c r="C77" s="43">
        <v>500</v>
      </c>
      <c r="D77" s="54">
        <v>26.1</v>
      </c>
      <c r="E77" s="18">
        <f t="shared" si="3"/>
        <v>20.880000000000003</v>
      </c>
      <c r="F77" s="18">
        <f t="shared" si="4"/>
        <v>18.270000000000003</v>
      </c>
      <c r="G77" s="18">
        <f t="shared" si="5"/>
        <v>16.965000000000003</v>
      </c>
      <c r="I77" s="59"/>
    </row>
    <row r="78" spans="1:9" ht="12" customHeight="1" x14ac:dyDescent="0.25">
      <c r="A78" s="45">
        <v>95323</v>
      </c>
      <c r="B78" s="42" t="s">
        <v>721</v>
      </c>
      <c r="C78" s="43">
        <v>500</v>
      </c>
      <c r="D78" s="54">
        <v>26.1</v>
      </c>
      <c r="E78" s="18">
        <f t="shared" si="3"/>
        <v>20.880000000000003</v>
      </c>
      <c r="F78" s="18">
        <f t="shared" si="4"/>
        <v>18.270000000000003</v>
      </c>
      <c r="G78" s="18">
        <f t="shared" si="5"/>
        <v>16.965000000000003</v>
      </c>
      <c r="I78" s="59"/>
    </row>
    <row r="79" spans="1:9" ht="12" customHeight="1" x14ac:dyDescent="0.25">
      <c r="A79" s="45">
        <v>93602</v>
      </c>
      <c r="B79" s="42" t="s">
        <v>722</v>
      </c>
      <c r="C79" s="43">
        <v>103</v>
      </c>
      <c r="D79" s="56">
        <v>32.625</v>
      </c>
      <c r="E79" s="18">
        <f t="shared" ref="E79:E92" si="6">D79-D79*0.2</f>
        <v>26.1</v>
      </c>
      <c r="F79" s="18">
        <f t="shared" ref="F79:F92" si="7">D79-D79*0.3</f>
        <v>22.837499999999999</v>
      </c>
      <c r="G79" s="18">
        <f t="shared" si="5"/>
        <v>21.206250000000001</v>
      </c>
      <c r="I79" s="59"/>
    </row>
    <row r="80" spans="1:9" ht="12" customHeight="1" x14ac:dyDescent="0.25">
      <c r="A80" s="45">
        <v>93590</v>
      </c>
      <c r="B80" s="42" t="s">
        <v>723</v>
      </c>
      <c r="C80" s="43">
        <v>1682</v>
      </c>
      <c r="D80" s="56">
        <v>32.625</v>
      </c>
      <c r="E80" s="18">
        <f t="shared" si="6"/>
        <v>26.1</v>
      </c>
      <c r="F80" s="18">
        <f t="shared" si="7"/>
        <v>22.837499999999999</v>
      </c>
      <c r="G80" s="18">
        <f t="shared" si="5"/>
        <v>21.206250000000001</v>
      </c>
      <c r="I80" s="59"/>
    </row>
    <row r="81" spans="1:9" ht="12" customHeight="1" x14ac:dyDescent="0.25">
      <c r="A81" s="45">
        <v>95297</v>
      </c>
      <c r="B81" s="42" t="s">
        <v>724</v>
      </c>
      <c r="C81" s="43">
        <v>17</v>
      </c>
      <c r="D81" s="56">
        <v>45.674999999999997</v>
      </c>
      <c r="E81" s="18">
        <f t="shared" si="6"/>
        <v>36.54</v>
      </c>
      <c r="F81" s="18">
        <f t="shared" si="7"/>
        <v>31.972499999999997</v>
      </c>
      <c r="G81" s="18">
        <f t="shared" si="5"/>
        <v>29.688749999999999</v>
      </c>
      <c r="I81" s="59"/>
    </row>
    <row r="82" spans="1:9" ht="12" customHeight="1" x14ac:dyDescent="0.25">
      <c r="A82" s="45">
        <v>93598</v>
      </c>
      <c r="B82" s="42" t="s">
        <v>725</v>
      </c>
      <c r="C82" s="43">
        <v>110</v>
      </c>
      <c r="D82" s="56">
        <v>26.1</v>
      </c>
      <c r="E82" s="18">
        <f t="shared" si="6"/>
        <v>20.880000000000003</v>
      </c>
      <c r="F82" s="18">
        <f t="shared" si="7"/>
        <v>18.270000000000003</v>
      </c>
      <c r="G82" s="18">
        <f t="shared" si="5"/>
        <v>16.965000000000003</v>
      </c>
      <c r="I82" s="59"/>
    </row>
    <row r="83" spans="1:9" ht="12" customHeight="1" x14ac:dyDescent="0.25">
      <c r="A83" s="45">
        <v>93603</v>
      </c>
      <c r="B83" s="42" t="s">
        <v>726</v>
      </c>
      <c r="C83" s="43">
        <v>425</v>
      </c>
      <c r="D83" s="56">
        <v>36.54</v>
      </c>
      <c r="E83" s="18">
        <f t="shared" si="6"/>
        <v>29.231999999999999</v>
      </c>
      <c r="F83" s="18">
        <f t="shared" si="7"/>
        <v>25.577999999999999</v>
      </c>
      <c r="G83" s="18">
        <f t="shared" si="5"/>
        <v>23.750999999999998</v>
      </c>
      <c r="I83" s="59"/>
    </row>
    <row r="84" spans="1:9" ht="12" customHeight="1" x14ac:dyDescent="0.25">
      <c r="A84" s="45">
        <v>93588</v>
      </c>
      <c r="B84" s="42" t="s">
        <v>727</v>
      </c>
      <c r="C84" s="43">
        <v>189</v>
      </c>
      <c r="D84" s="56">
        <v>36.54</v>
      </c>
      <c r="E84" s="18">
        <f t="shared" si="6"/>
        <v>29.231999999999999</v>
      </c>
      <c r="F84" s="18">
        <f t="shared" si="7"/>
        <v>25.577999999999999</v>
      </c>
      <c r="G84" s="18">
        <f t="shared" si="5"/>
        <v>23.750999999999998</v>
      </c>
      <c r="I84" s="59"/>
    </row>
    <row r="85" spans="1:9" ht="12" customHeight="1" x14ac:dyDescent="0.25">
      <c r="A85" s="45">
        <v>93614</v>
      </c>
      <c r="B85" s="42" t="s">
        <v>729</v>
      </c>
      <c r="C85" s="43">
        <v>1089</v>
      </c>
      <c r="D85" s="56">
        <v>32.625</v>
      </c>
      <c r="E85" s="18">
        <f t="shared" si="6"/>
        <v>26.1</v>
      </c>
      <c r="F85" s="18">
        <f t="shared" si="7"/>
        <v>22.837499999999999</v>
      </c>
      <c r="G85" s="18">
        <f t="shared" si="5"/>
        <v>21.206250000000001</v>
      </c>
      <c r="I85" s="59"/>
    </row>
    <row r="86" spans="1:9" ht="12" customHeight="1" x14ac:dyDescent="0.25">
      <c r="A86" s="45">
        <v>93583</v>
      </c>
      <c r="B86" s="42" t="s">
        <v>728</v>
      </c>
      <c r="C86" s="43">
        <v>20</v>
      </c>
      <c r="D86" s="54">
        <v>32.625</v>
      </c>
      <c r="E86" s="18">
        <f t="shared" si="6"/>
        <v>26.1</v>
      </c>
      <c r="F86" s="18">
        <f t="shared" si="7"/>
        <v>22.837499999999999</v>
      </c>
      <c r="G86" s="18">
        <f t="shared" si="5"/>
        <v>21.206250000000001</v>
      </c>
      <c r="I86" s="59"/>
    </row>
    <row r="87" spans="1:9" x14ac:dyDescent="0.25">
      <c r="A87" s="41">
        <v>92515</v>
      </c>
      <c r="B87" s="42" t="s">
        <v>730</v>
      </c>
      <c r="C87" s="43">
        <v>2691</v>
      </c>
      <c r="D87" s="55">
        <v>32.625</v>
      </c>
      <c r="E87" s="18">
        <f t="shared" si="6"/>
        <v>26.1</v>
      </c>
      <c r="F87" s="18">
        <f t="shared" si="7"/>
        <v>22.837499999999999</v>
      </c>
      <c r="G87" s="18">
        <f t="shared" si="5"/>
        <v>21.206250000000001</v>
      </c>
      <c r="I87" s="59"/>
    </row>
    <row r="88" spans="1:9" x14ac:dyDescent="0.25">
      <c r="A88" s="45">
        <v>92492</v>
      </c>
      <c r="B88" s="42" t="s">
        <v>731</v>
      </c>
      <c r="C88" s="43">
        <v>200</v>
      </c>
      <c r="D88" s="54">
        <v>32.625</v>
      </c>
      <c r="E88" s="18">
        <f t="shared" si="6"/>
        <v>26.1</v>
      </c>
      <c r="F88" s="18">
        <f t="shared" si="7"/>
        <v>22.837499999999999</v>
      </c>
      <c r="G88" s="18">
        <f t="shared" si="5"/>
        <v>21.206250000000001</v>
      </c>
      <c r="I88" s="59"/>
    </row>
    <row r="89" spans="1:9" x14ac:dyDescent="0.25">
      <c r="A89" s="41">
        <v>91812</v>
      </c>
      <c r="B89" s="42" t="s">
        <v>732</v>
      </c>
      <c r="C89" s="43">
        <v>209</v>
      </c>
      <c r="D89" s="54">
        <v>32.625</v>
      </c>
      <c r="E89" s="18">
        <f t="shared" si="6"/>
        <v>26.1</v>
      </c>
      <c r="F89" s="18">
        <f t="shared" si="7"/>
        <v>22.837499999999999</v>
      </c>
      <c r="G89" s="18">
        <f t="shared" si="5"/>
        <v>21.206250000000001</v>
      </c>
      <c r="I89" s="59"/>
    </row>
    <row r="90" spans="1:9" x14ac:dyDescent="0.25">
      <c r="A90" s="45">
        <v>90431</v>
      </c>
      <c r="B90" s="42" t="s">
        <v>733</v>
      </c>
      <c r="C90" s="43">
        <v>330</v>
      </c>
      <c r="D90" s="54">
        <v>23.490000000000002</v>
      </c>
      <c r="E90" s="18">
        <f t="shared" si="6"/>
        <v>18.792000000000002</v>
      </c>
      <c r="F90" s="18">
        <f t="shared" si="7"/>
        <v>16.443000000000001</v>
      </c>
      <c r="G90" s="18">
        <f t="shared" si="5"/>
        <v>15.268500000000001</v>
      </c>
      <c r="I90" s="59"/>
    </row>
    <row r="91" spans="1:9" x14ac:dyDescent="0.25">
      <c r="A91" s="41">
        <v>90432</v>
      </c>
      <c r="B91" s="42" t="s">
        <v>734</v>
      </c>
      <c r="C91" s="43">
        <v>289</v>
      </c>
      <c r="D91" s="54">
        <v>23.490000000000002</v>
      </c>
      <c r="E91" s="18">
        <f t="shared" si="6"/>
        <v>18.792000000000002</v>
      </c>
      <c r="F91" s="18">
        <f t="shared" si="7"/>
        <v>16.443000000000001</v>
      </c>
      <c r="G91" s="18">
        <f t="shared" si="5"/>
        <v>15.268500000000001</v>
      </c>
      <c r="I91" s="59"/>
    </row>
    <row r="92" spans="1:9" x14ac:dyDescent="0.25">
      <c r="A92" s="50">
        <v>95376</v>
      </c>
      <c r="B92" s="51" t="s">
        <v>735</v>
      </c>
      <c r="C92" s="43">
        <v>58</v>
      </c>
      <c r="D92" s="57">
        <v>36.54</v>
      </c>
      <c r="E92" s="18">
        <f t="shared" si="6"/>
        <v>29.231999999999999</v>
      </c>
      <c r="F92" s="18">
        <f t="shared" si="7"/>
        <v>25.577999999999999</v>
      </c>
      <c r="G92" s="18">
        <f t="shared" si="5"/>
        <v>23.750999999999998</v>
      </c>
      <c r="I92" s="59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workbookViewId="0">
      <selection activeCell="B179" sqref="B179:D179"/>
    </sheetView>
  </sheetViews>
  <sheetFormatPr defaultRowHeight="15" x14ac:dyDescent="0.25"/>
  <cols>
    <col min="2" max="2" width="34.140625" customWidth="1"/>
    <col min="11" max="11" width="14.28515625" customWidth="1"/>
    <col min="12" max="12" width="14.140625" customWidth="1"/>
  </cols>
  <sheetData>
    <row r="1" spans="1:12" ht="15.75" thickBot="1" x14ac:dyDescent="0.3">
      <c r="A1" s="9" t="s">
        <v>241</v>
      </c>
      <c r="B1" s="102" t="s">
        <v>242</v>
      </c>
      <c r="C1" s="103"/>
      <c r="D1" s="103"/>
      <c r="E1" s="103"/>
      <c r="F1" s="103"/>
      <c r="G1" s="104"/>
      <c r="H1" s="105" t="s">
        <v>243</v>
      </c>
      <c r="I1" s="106"/>
      <c r="J1" s="9" t="s">
        <v>2</v>
      </c>
      <c r="K1" s="17" t="s">
        <v>852</v>
      </c>
      <c r="L1" t="s">
        <v>853</v>
      </c>
    </row>
    <row r="2" spans="1:12" ht="15.75" thickBot="1" x14ac:dyDescent="0.3">
      <c r="A2" s="10">
        <v>2</v>
      </c>
      <c r="B2" s="107" t="s">
        <v>244</v>
      </c>
      <c r="C2" s="108"/>
      <c r="D2" s="108"/>
      <c r="E2" s="108"/>
      <c r="F2" s="108"/>
      <c r="G2" s="109"/>
      <c r="H2" s="107" t="s">
        <v>245</v>
      </c>
      <c r="I2" s="109"/>
      <c r="J2" s="10">
        <v>91</v>
      </c>
      <c r="K2">
        <v>955</v>
      </c>
      <c r="L2" s="69">
        <f>K2/J2</f>
        <v>10.494505494505495</v>
      </c>
    </row>
    <row r="3" spans="1:12" ht="15.75" thickBot="1" x14ac:dyDescent="0.3">
      <c r="A3" s="10">
        <v>3</v>
      </c>
      <c r="B3" s="107" t="s">
        <v>246</v>
      </c>
      <c r="C3" s="109"/>
      <c r="D3" s="11"/>
      <c r="E3" s="11"/>
      <c r="F3" s="11"/>
      <c r="G3" s="11"/>
      <c r="H3" s="107" t="s">
        <v>247</v>
      </c>
      <c r="I3" s="109"/>
      <c r="J3" s="10">
        <v>86</v>
      </c>
      <c r="K3">
        <f>L3*J3</f>
        <v>1462</v>
      </c>
      <c r="L3">
        <v>17</v>
      </c>
    </row>
    <row r="4" spans="1:12" ht="15.75" thickBot="1" x14ac:dyDescent="0.3">
      <c r="A4" s="10">
        <v>4</v>
      </c>
      <c r="B4" s="107" t="s">
        <v>246</v>
      </c>
      <c r="C4" s="109"/>
      <c r="D4" s="11"/>
      <c r="E4" s="11"/>
      <c r="F4" s="11"/>
      <c r="G4" s="11"/>
      <c r="H4" s="107" t="s">
        <v>248</v>
      </c>
      <c r="I4" s="109"/>
      <c r="J4" s="10">
        <v>175</v>
      </c>
    </row>
    <row r="5" spans="1:12" ht="15.75" thickBot="1" x14ac:dyDescent="0.3">
      <c r="A5" s="10">
        <v>5</v>
      </c>
      <c r="B5" s="107" t="s">
        <v>249</v>
      </c>
      <c r="C5" s="108"/>
      <c r="D5" s="108"/>
      <c r="E5" s="109"/>
      <c r="F5" s="11"/>
      <c r="G5" s="11"/>
      <c r="H5" s="107" t="s">
        <v>250</v>
      </c>
      <c r="I5" s="109"/>
      <c r="J5" s="10">
        <v>50</v>
      </c>
    </row>
    <row r="6" spans="1:12" ht="15.75" thickBot="1" x14ac:dyDescent="0.3">
      <c r="A6" s="10">
        <v>6</v>
      </c>
      <c r="B6" s="107" t="s">
        <v>251</v>
      </c>
      <c r="C6" s="108"/>
      <c r="D6" s="109"/>
      <c r="E6" s="11"/>
      <c r="F6" s="11"/>
      <c r="G6" s="11"/>
      <c r="H6" s="107" t="s">
        <v>252</v>
      </c>
      <c r="I6" s="109"/>
      <c r="J6" s="10">
        <v>326</v>
      </c>
      <c r="K6">
        <v>750</v>
      </c>
      <c r="L6" s="69">
        <f>K6/J6</f>
        <v>2.3006134969325154</v>
      </c>
    </row>
    <row r="7" spans="1:12" ht="15.75" thickBot="1" x14ac:dyDescent="0.3">
      <c r="A7" s="10">
        <v>7</v>
      </c>
      <c r="B7" s="107" t="s">
        <v>253</v>
      </c>
      <c r="C7" s="108"/>
      <c r="D7" s="108"/>
      <c r="E7" s="108"/>
      <c r="F7" s="108"/>
      <c r="G7" s="109"/>
      <c r="H7" s="107" t="s">
        <v>254</v>
      </c>
      <c r="I7" s="109"/>
      <c r="J7" s="10">
        <v>299</v>
      </c>
      <c r="K7">
        <v>5083</v>
      </c>
      <c r="L7" s="69">
        <f>K7/J7</f>
        <v>17</v>
      </c>
    </row>
    <row r="8" spans="1:12" ht="15.75" thickBot="1" x14ac:dyDescent="0.3">
      <c r="A8" s="10">
        <v>8</v>
      </c>
      <c r="B8" s="107" t="s">
        <v>255</v>
      </c>
      <c r="C8" s="108"/>
      <c r="D8" s="108"/>
      <c r="E8" s="108"/>
      <c r="F8" s="108"/>
      <c r="G8" s="109"/>
      <c r="H8" s="107" t="s">
        <v>256</v>
      </c>
      <c r="I8" s="109"/>
      <c r="J8" s="10">
        <v>23</v>
      </c>
    </row>
    <row r="9" spans="1:12" ht="15.75" thickBot="1" x14ac:dyDescent="0.3">
      <c r="A9" s="10">
        <v>9</v>
      </c>
      <c r="B9" s="107" t="s">
        <v>257</v>
      </c>
      <c r="C9" s="108"/>
      <c r="D9" s="108"/>
      <c r="E9" s="108"/>
      <c r="F9" s="108"/>
      <c r="G9" s="109"/>
      <c r="H9" s="107" t="s">
        <v>258</v>
      </c>
      <c r="I9" s="109"/>
      <c r="J9" s="10">
        <v>26</v>
      </c>
      <c r="K9">
        <f>L9*J9</f>
        <v>858</v>
      </c>
      <c r="L9">
        <v>33</v>
      </c>
    </row>
    <row r="10" spans="1:12" ht="15.75" thickBot="1" x14ac:dyDescent="0.3">
      <c r="A10" s="10">
        <v>10</v>
      </c>
      <c r="B10" s="107" t="s">
        <v>259</v>
      </c>
      <c r="C10" s="108"/>
      <c r="D10" s="108"/>
      <c r="E10" s="108"/>
      <c r="F10" s="108"/>
      <c r="G10" s="109"/>
      <c r="H10" s="107" t="s">
        <v>260</v>
      </c>
      <c r="I10" s="109"/>
      <c r="J10" s="10">
        <v>83</v>
      </c>
    </row>
    <row r="11" spans="1:12" ht="15.75" thickBot="1" x14ac:dyDescent="0.3">
      <c r="A11" s="10">
        <v>11</v>
      </c>
      <c r="B11" s="107" t="s">
        <v>259</v>
      </c>
      <c r="C11" s="108"/>
      <c r="D11" s="108"/>
      <c r="E11" s="108"/>
      <c r="F11" s="108"/>
      <c r="G11" s="109"/>
      <c r="H11" s="107" t="s">
        <v>261</v>
      </c>
      <c r="I11" s="109"/>
      <c r="J11" s="10">
        <v>21</v>
      </c>
    </row>
    <row r="12" spans="1:12" ht="15.75" thickBot="1" x14ac:dyDescent="0.3">
      <c r="A12" s="10">
        <v>12</v>
      </c>
      <c r="B12" s="107" t="s">
        <v>262</v>
      </c>
      <c r="C12" s="108"/>
      <c r="D12" s="108"/>
      <c r="E12" s="108"/>
      <c r="F12" s="108"/>
      <c r="G12" s="109"/>
      <c r="H12" s="107" t="s">
        <v>263</v>
      </c>
      <c r="I12" s="109"/>
      <c r="J12" s="10">
        <v>12</v>
      </c>
    </row>
    <row r="13" spans="1:12" ht="15.75" thickBot="1" x14ac:dyDescent="0.3">
      <c r="A13" s="10">
        <v>13</v>
      </c>
      <c r="B13" s="107" t="s">
        <v>264</v>
      </c>
      <c r="C13" s="108"/>
      <c r="D13" s="108"/>
      <c r="E13" s="108"/>
      <c r="F13" s="108"/>
      <c r="G13" s="109"/>
      <c r="H13" s="107" t="s">
        <v>265</v>
      </c>
      <c r="I13" s="109"/>
      <c r="J13" s="10">
        <v>253</v>
      </c>
      <c r="K13">
        <v>1088</v>
      </c>
      <c r="L13" s="69">
        <f>K13/J13</f>
        <v>4.3003952569169961</v>
      </c>
    </row>
    <row r="14" spans="1:12" ht="15.75" thickBot="1" x14ac:dyDescent="0.3">
      <c r="A14" s="10">
        <v>14</v>
      </c>
      <c r="B14" s="107" t="s">
        <v>264</v>
      </c>
      <c r="C14" s="108"/>
      <c r="D14" s="108"/>
      <c r="E14" s="108"/>
      <c r="F14" s="108"/>
      <c r="G14" s="109"/>
      <c r="H14" s="12" t="s">
        <v>266</v>
      </c>
      <c r="I14" s="11"/>
      <c r="J14" s="10">
        <v>225</v>
      </c>
      <c r="K14">
        <v>2655</v>
      </c>
      <c r="L14" s="69">
        <f>K14/J14</f>
        <v>11.8</v>
      </c>
    </row>
    <row r="15" spans="1:12" ht="15.75" thickBot="1" x14ac:dyDescent="0.3">
      <c r="A15" s="10">
        <v>15</v>
      </c>
      <c r="B15" s="107" t="s">
        <v>264</v>
      </c>
      <c r="C15" s="108"/>
      <c r="D15" s="108"/>
      <c r="E15" s="108"/>
      <c r="F15" s="108"/>
      <c r="G15" s="109"/>
      <c r="H15" s="12" t="s">
        <v>267</v>
      </c>
      <c r="I15" s="11"/>
      <c r="J15" s="10">
        <v>192</v>
      </c>
      <c r="K15">
        <v>3417</v>
      </c>
      <c r="L15" s="69">
        <f>K15/J15</f>
        <v>17.796875</v>
      </c>
    </row>
    <row r="16" spans="1:12" ht="15.75" thickBot="1" x14ac:dyDescent="0.3">
      <c r="A16" s="10">
        <v>16</v>
      </c>
      <c r="B16" s="107" t="s">
        <v>268</v>
      </c>
      <c r="C16" s="108"/>
      <c r="D16" s="108"/>
      <c r="E16" s="108"/>
      <c r="F16" s="108"/>
      <c r="G16" s="109"/>
      <c r="H16" s="12" t="s">
        <v>269</v>
      </c>
      <c r="I16" s="11"/>
      <c r="J16" s="10">
        <v>42</v>
      </c>
      <c r="K16">
        <f>L16*J16</f>
        <v>630</v>
      </c>
      <c r="L16">
        <v>15</v>
      </c>
    </row>
    <row r="17" spans="1:12" s="1" customFormat="1" ht="15" customHeight="1" thickBot="1" x14ac:dyDescent="0.3">
      <c r="A17" s="77">
        <v>17</v>
      </c>
      <c r="B17" s="110" t="s">
        <v>270</v>
      </c>
      <c r="C17" s="111"/>
      <c r="D17" s="111"/>
      <c r="E17" s="111"/>
      <c r="F17" s="111"/>
      <c r="G17" s="112"/>
      <c r="H17" s="78" t="s">
        <v>271</v>
      </c>
      <c r="I17" s="79"/>
      <c r="J17" s="77">
        <v>9</v>
      </c>
      <c r="K17" s="1">
        <v>187</v>
      </c>
      <c r="L17" s="80">
        <f>K17/J17</f>
        <v>20.777777777777779</v>
      </c>
    </row>
    <row r="18" spans="1:12" s="1" customFormat="1" ht="15" customHeight="1" thickBot="1" x14ac:dyDescent="0.3">
      <c r="A18" s="77">
        <v>18</v>
      </c>
      <c r="B18" s="110" t="s">
        <v>272</v>
      </c>
      <c r="C18" s="111"/>
      <c r="D18" s="111"/>
      <c r="E18" s="111"/>
      <c r="F18" s="111"/>
      <c r="G18" s="112"/>
      <c r="H18" s="78" t="s">
        <v>273</v>
      </c>
      <c r="I18" s="79"/>
      <c r="J18" s="77">
        <v>42</v>
      </c>
      <c r="K18" s="78">
        <v>630</v>
      </c>
      <c r="L18" s="80">
        <f>K18/J18</f>
        <v>15</v>
      </c>
    </row>
    <row r="19" spans="1:12" s="1" customFormat="1" ht="15" customHeight="1" thickBot="1" x14ac:dyDescent="0.3">
      <c r="A19" s="77">
        <v>19</v>
      </c>
      <c r="B19" s="110" t="s">
        <v>272</v>
      </c>
      <c r="C19" s="111"/>
      <c r="D19" s="111"/>
      <c r="E19" s="111"/>
      <c r="F19" s="111"/>
      <c r="G19" s="112"/>
      <c r="H19" s="78" t="s">
        <v>274</v>
      </c>
      <c r="I19" s="79"/>
      <c r="J19" s="77">
        <v>9</v>
      </c>
      <c r="K19" s="78">
        <v>169</v>
      </c>
      <c r="L19" s="80">
        <f>K19/J19</f>
        <v>18.777777777777779</v>
      </c>
    </row>
    <row r="20" spans="1:12" ht="15" customHeight="1" thickBot="1" x14ac:dyDescent="0.3">
      <c r="A20" s="10">
        <v>20</v>
      </c>
      <c r="B20" s="107" t="s">
        <v>275</v>
      </c>
      <c r="C20" s="108"/>
      <c r="D20" s="108"/>
      <c r="E20" s="108"/>
      <c r="F20" s="108"/>
      <c r="G20" s="109"/>
      <c r="H20" s="12" t="s">
        <v>276</v>
      </c>
      <c r="I20" s="11"/>
      <c r="J20" s="10">
        <v>50</v>
      </c>
      <c r="K20" s="12">
        <v>600</v>
      </c>
      <c r="L20" s="69">
        <f>K20/J20</f>
        <v>12</v>
      </c>
    </row>
    <row r="21" spans="1:12" ht="15" customHeight="1" thickBot="1" x14ac:dyDescent="0.3">
      <c r="A21" s="10">
        <v>21</v>
      </c>
      <c r="B21" s="107" t="s">
        <v>277</v>
      </c>
      <c r="C21" s="108"/>
      <c r="D21" s="108"/>
      <c r="E21" s="108"/>
      <c r="F21" s="108"/>
      <c r="G21" s="109"/>
      <c r="H21" s="12" t="s">
        <v>278</v>
      </c>
      <c r="I21" s="11"/>
      <c r="J21" s="10">
        <v>11</v>
      </c>
    </row>
    <row r="22" spans="1:12" ht="15" customHeight="1" thickBot="1" x14ac:dyDescent="0.3">
      <c r="A22" s="10">
        <v>22</v>
      </c>
      <c r="B22" s="107" t="s">
        <v>279</v>
      </c>
      <c r="C22" s="108"/>
      <c r="D22" s="108"/>
      <c r="E22" s="108"/>
      <c r="F22" s="108"/>
      <c r="G22" s="109"/>
      <c r="H22" s="12" t="s">
        <v>280</v>
      </c>
      <c r="I22" s="11"/>
      <c r="J22" s="10">
        <v>7</v>
      </c>
    </row>
    <row r="23" spans="1:12" ht="15" customHeight="1" thickBot="1" x14ac:dyDescent="0.3">
      <c r="A23" s="10">
        <v>23</v>
      </c>
      <c r="B23" s="107" t="s">
        <v>281</v>
      </c>
      <c r="C23" s="108"/>
      <c r="D23" s="108"/>
      <c r="E23" s="108"/>
      <c r="F23" s="108"/>
      <c r="G23" s="109"/>
      <c r="H23" s="12" t="s">
        <v>282</v>
      </c>
      <c r="I23" s="11"/>
      <c r="J23" s="10">
        <v>44</v>
      </c>
    </row>
    <row r="24" spans="1:12" ht="15" customHeight="1" thickBot="1" x14ac:dyDescent="0.3">
      <c r="A24" s="10">
        <v>24</v>
      </c>
      <c r="B24" s="107" t="s">
        <v>283</v>
      </c>
      <c r="C24" s="108"/>
      <c r="D24" s="108"/>
      <c r="E24" s="108"/>
      <c r="F24" s="108"/>
      <c r="G24" s="109"/>
      <c r="H24" s="12" t="s">
        <v>284</v>
      </c>
      <c r="I24" s="11"/>
      <c r="J24" s="10">
        <v>9</v>
      </c>
    </row>
    <row r="25" spans="1:12" s="1" customFormat="1" ht="15" customHeight="1" thickBot="1" x14ac:dyDescent="0.3">
      <c r="A25" s="77">
        <v>25</v>
      </c>
      <c r="B25" s="110" t="s">
        <v>285</v>
      </c>
      <c r="C25" s="111"/>
      <c r="D25" s="111"/>
      <c r="E25" s="111"/>
      <c r="F25" s="111"/>
      <c r="G25" s="112"/>
      <c r="H25" s="78" t="s">
        <v>286</v>
      </c>
      <c r="I25" s="79"/>
      <c r="J25" s="77">
        <v>24</v>
      </c>
      <c r="K25" s="1">
        <f>L25*J25</f>
        <v>672</v>
      </c>
      <c r="L25" s="1">
        <v>28</v>
      </c>
    </row>
    <row r="26" spans="1:12" s="1" customFormat="1" ht="15" customHeight="1" thickBot="1" x14ac:dyDescent="0.3">
      <c r="A26" s="77">
        <v>26</v>
      </c>
      <c r="B26" s="110" t="s">
        <v>287</v>
      </c>
      <c r="C26" s="111"/>
      <c r="D26" s="111"/>
      <c r="E26" s="111"/>
      <c r="F26" s="111"/>
      <c r="G26" s="112"/>
      <c r="H26" s="78" t="s">
        <v>288</v>
      </c>
      <c r="I26" s="79"/>
      <c r="J26" s="77">
        <v>11</v>
      </c>
      <c r="K26" s="1">
        <v>220</v>
      </c>
      <c r="L26" s="80">
        <f>K26/J26</f>
        <v>20</v>
      </c>
    </row>
    <row r="27" spans="1:12" ht="15.75" thickBot="1" x14ac:dyDescent="0.3">
      <c r="A27" s="10">
        <v>27</v>
      </c>
      <c r="B27" s="107" t="s">
        <v>289</v>
      </c>
      <c r="C27" s="108"/>
      <c r="D27" s="108"/>
      <c r="E27" s="108"/>
      <c r="F27" s="108"/>
      <c r="G27" s="109"/>
      <c r="H27" s="12" t="s">
        <v>290</v>
      </c>
      <c r="I27" s="11"/>
      <c r="J27" s="10">
        <v>18</v>
      </c>
      <c r="K27">
        <f>L27*J27</f>
        <v>558</v>
      </c>
      <c r="L27">
        <v>31</v>
      </c>
    </row>
    <row r="28" spans="1:12" ht="15.75" thickBot="1" x14ac:dyDescent="0.3">
      <c r="A28" s="84">
        <v>28</v>
      </c>
      <c r="B28" s="113" t="s">
        <v>291</v>
      </c>
      <c r="C28" s="114"/>
      <c r="D28" s="114"/>
      <c r="E28" s="114"/>
      <c r="F28" s="114"/>
      <c r="G28" s="115"/>
      <c r="H28" s="85" t="s">
        <v>292</v>
      </c>
      <c r="I28" s="83"/>
      <c r="J28" s="84">
        <v>13</v>
      </c>
    </row>
    <row r="29" spans="1:12" ht="15.75" thickBot="1" x14ac:dyDescent="0.3">
      <c r="A29" s="10">
        <v>29</v>
      </c>
      <c r="B29" s="107" t="s">
        <v>293</v>
      </c>
      <c r="C29" s="108"/>
      <c r="D29" s="108"/>
      <c r="E29" s="108"/>
      <c r="F29" s="108"/>
      <c r="G29" s="109"/>
      <c r="H29" s="12" t="s">
        <v>294</v>
      </c>
      <c r="I29" s="11"/>
      <c r="J29" s="10">
        <v>133</v>
      </c>
      <c r="K29">
        <v>6.3</v>
      </c>
      <c r="L29" s="69">
        <f>K29/J29</f>
        <v>4.736842105263158E-2</v>
      </c>
    </row>
    <row r="30" spans="1:12" ht="15.75" thickBot="1" x14ac:dyDescent="0.3">
      <c r="A30" s="10">
        <v>30</v>
      </c>
      <c r="B30" s="107" t="s">
        <v>295</v>
      </c>
      <c r="C30" s="108"/>
      <c r="D30" s="108"/>
      <c r="E30" s="108"/>
      <c r="F30" s="108"/>
      <c r="G30" s="109"/>
      <c r="H30" s="12" t="s">
        <v>296</v>
      </c>
      <c r="I30" s="11"/>
      <c r="J30" s="10">
        <v>24</v>
      </c>
    </row>
    <row r="31" spans="1:12" ht="15.75" thickBot="1" x14ac:dyDescent="0.3">
      <c r="A31" s="84">
        <v>31</v>
      </c>
      <c r="B31" s="113" t="s">
        <v>297</v>
      </c>
      <c r="C31" s="114"/>
      <c r="D31" s="114"/>
      <c r="E31" s="114"/>
      <c r="F31" s="114"/>
      <c r="G31" s="115"/>
      <c r="H31" s="85" t="s">
        <v>298</v>
      </c>
      <c r="I31" s="83"/>
      <c r="J31" s="84">
        <v>26</v>
      </c>
    </row>
    <row r="32" spans="1:12" ht="15.75" thickBot="1" x14ac:dyDescent="0.3">
      <c r="A32" s="10">
        <v>32</v>
      </c>
      <c r="B32" s="107" t="s">
        <v>299</v>
      </c>
      <c r="C32" s="108"/>
      <c r="D32" s="108"/>
      <c r="E32" s="108"/>
      <c r="F32" s="108"/>
      <c r="G32" s="109"/>
      <c r="H32" s="12" t="s">
        <v>300</v>
      </c>
      <c r="I32" s="11"/>
      <c r="J32" s="10">
        <v>12</v>
      </c>
    </row>
    <row r="33" spans="1:12" s="1" customFormat="1" ht="15.75" thickBot="1" x14ac:dyDescent="0.3">
      <c r="A33" s="77">
        <v>33</v>
      </c>
      <c r="B33" s="110" t="s">
        <v>301</v>
      </c>
      <c r="C33" s="111"/>
      <c r="D33" s="111"/>
      <c r="E33" s="111"/>
      <c r="F33" s="111"/>
      <c r="G33" s="112"/>
      <c r="H33" s="78" t="s">
        <v>302</v>
      </c>
      <c r="I33" s="79"/>
      <c r="J33" s="77">
        <v>33</v>
      </c>
      <c r="K33" s="1">
        <v>330</v>
      </c>
      <c r="L33" s="80">
        <f>K33/J33</f>
        <v>10</v>
      </c>
    </row>
    <row r="34" spans="1:12" ht="15.75" thickBot="1" x14ac:dyDescent="0.3">
      <c r="A34" s="10">
        <v>34</v>
      </c>
      <c r="B34" s="107" t="s">
        <v>303</v>
      </c>
      <c r="C34" s="108"/>
      <c r="D34" s="108"/>
      <c r="E34" s="108"/>
      <c r="F34" s="108"/>
      <c r="G34" s="109"/>
      <c r="H34" s="12" t="s">
        <v>304</v>
      </c>
      <c r="I34" s="11"/>
      <c r="J34" s="10">
        <v>30</v>
      </c>
    </row>
    <row r="35" spans="1:12" ht="15.75" thickBot="1" x14ac:dyDescent="0.3">
      <c r="A35" s="10">
        <v>35</v>
      </c>
      <c r="B35" s="107" t="s">
        <v>303</v>
      </c>
      <c r="C35" s="108"/>
      <c r="D35" s="108"/>
      <c r="E35" s="108"/>
      <c r="F35" s="108"/>
      <c r="G35" s="109"/>
      <c r="H35" s="12" t="s">
        <v>305</v>
      </c>
      <c r="I35" s="11"/>
      <c r="J35" s="10">
        <v>13</v>
      </c>
    </row>
    <row r="36" spans="1:12" ht="15.75" thickBot="1" x14ac:dyDescent="0.3">
      <c r="A36" s="84">
        <v>36</v>
      </c>
      <c r="B36" s="113" t="s">
        <v>303</v>
      </c>
      <c r="C36" s="114"/>
      <c r="D36" s="114"/>
      <c r="E36" s="114"/>
      <c r="F36" s="114"/>
      <c r="G36" s="115"/>
      <c r="H36" s="85" t="s">
        <v>306</v>
      </c>
      <c r="I36" s="83"/>
      <c r="J36" s="84">
        <v>9</v>
      </c>
    </row>
    <row r="37" spans="1:12" ht="15.75" thickBot="1" x14ac:dyDescent="0.3">
      <c r="A37" s="84">
        <v>37</v>
      </c>
      <c r="B37" s="113" t="s">
        <v>303</v>
      </c>
      <c r="C37" s="114"/>
      <c r="D37" s="114"/>
      <c r="E37" s="114"/>
      <c r="F37" s="114"/>
      <c r="G37" s="115"/>
      <c r="H37" s="85" t="s">
        <v>307</v>
      </c>
      <c r="I37" s="83"/>
      <c r="J37" s="84">
        <v>5</v>
      </c>
    </row>
    <row r="38" spans="1:12" ht="15.75" thickBot="1" x14ac:dyDescent="0.3">
      <c r="A38" s="10">
        <v>38</v>
      </c>
      <c r="B38" s="107" t="s">
        <v>303</v>
      </c>
      <c r="C38" s="108"/>
      <c r="D38" s="108"/>
      <c r="E38" s="108"/>
      <c r="F38" s="108"/>
      <c r="G38" s="109"/>
      <c r="H38" s="12" t="s">
        <v>308</v>
      </c>
      <c r="I38" s="11"/>
      <c r="J38" s="10">
        <v>5</v>
      </c>
    </row>
    <row r="39" spans="1:12" ht="15.75" thickBot="1" x14ac:dyDescent="0.3">
      <c r="A39" s="10">
        <v>39</v>
      </c>
      <c r="B39" s="107" t="s">
        <v>309</v>
      </c>
      <c r="C39" s="108"/>
      <c r="D39" s="108"/>
      <c r="E39" s="108"/>
      <c r="F39" s="108"/>
      <c r="G39" s="109"/>
      <c r="H39" s="12" t="s">
        <v>310</v>
      </c>
      <c r="I39" s="11"/>
      <c r="J39" s="10">
        <v>74</v>
      </c>
      <c r="K39">
        <f>L39*J39</f>
        <v>444</v>
      </c>
      <c r="L39">
        <v>6</v>
      </c>
    </row>
    <row r="40" spans="1:12" ht="15.75" thickBot="1" x14ac:dyDescent="0.3">
      <c r="A40" s="10">
        <v>40</v>
      </c>
      <c r="B40" s="107" t="s">
        <v>311</v>
      </c>
      <c r="C40" s="108"/>
      <c r="D40" s="108"/>
      <c r="E40" s="108"/>
      <c r="F40" s="108"/>
      <c r="G40" s="109"/>
      <c r="H40" s="12" t="s">
        <v>312</v>
      </c>
      <c r="I40" s="11"/>
      <c r="J40" s="10">
        <v>67</v>
      </c>
    </row>
    <row r="41" spans="1:12" ht="15.75" thickBot="1" x14ac:dyDescent="0.3">
      <c r="A41" s="10">
        <v>41</v>
      </c>
      <c r="B41" s="107" t="s">
        <v>313</v>
      </c>
      <c r="C41" s="108"/>
      <c r="D41" s="108"/>
      <c r="E41" s="108"/>
      <c r="F41" s="108"/>
      <c r="G41" s="109"/>
      <c r="H41" s="12" t="s">
        <v>314</v>
      </c>
      <c r="I41" s="11"/>
      <c r="J41" s="10">
        <v>45</v>
      </c>
    </row>
    <row r="42" spans="1:12" ht="15.75" thickBot="1" x14ac:dyDescent="0.3">
      <c r="A42" s="10">
        <v>42</v>
      </c>
      <c r="B42" s="107" t="s">
        <v>295</v>
      </c>
      <c r="C42" s="108"/>
      <c r="D42" s="108"/>
      <c r="E42" s="108"/>
      <c r="F42" s="108"/>
      <c r="G42" s="109"/>
      <c r="H42" s="12" t="s">
        <v>315</v>
      </c>
      <c r="I42" s="11"/>
      <c r="J42" s="10">
        <v>28</v>
      </c>
    </row>
    <row r="43" spans="1:12" ht="15.75" thickBot="1" x14ac:dyDescent="0.3">
      <c r="A43" s="10">
        <v>43</v>
      </c>
      <c r="B43" s="107" t="s">
        <v>316</v>
      </c>
      <c r="C43" s="108"/>
      <c r="D43" s="108"/>
      <c r="E43" s="108"/>
      <c r="F43" s="108"/>
      <c r="G43" s="109"/>
      <c r="H43" s="12" t="s">
        <v>314</v>
      </c>
      <c r="I43" s="11"/>
      <c r="J43" s="10">
        <v>28</v>
      </c>
      <c r="K43">
        <v>175</v>
      </c>
      <c r="L43" s="69">
        <f>K43/J43</f>
        <v>6.25</v>
      </c>
    </row>
    <row r="44" spans="1:12" ht="15.75" thickBot="1" x14ac:dyDescent="0.3">
      <c r="A44" s="10">
        <v>44</v>
      </c>
      <c r="B44" s="107" t="s">
        <v>317</v>
      </c>
      <c r="C44" s="108"/>
      <c r="D44" s="108"/>
      <c r="E44" s="108"/>
      <c r="F44" s="108"/>
      <c r="G44" s="109"/>
      <c r="H44" s="12" t="s">
        <v>318</v>
      </c>
      <c r="I44" s="11"/>
      <c r="J44" s="10">
        <v>13</v>
      </c>
      <c r="K44">
        <v>82</v>
      </c>
      <c r="L44" s="69">
        <f>K44/J44</f>
        <v>6.3076923076923075</v>
      </c>
    </row>
    <row r="45" spans="1:12" ht="15.75" thickBot="1" x14ac:dyDescent="0.3">
      <c r="A45" s="10">
        <v>45</v>
      </c>
      <c r="B45" s="107" t="s">
        <v>319</v>
      </c>
      <c r="C45" s="108"/>
      <c r="D45" s="108"/>
      <c r="E45" s="108"/>
      <c r="F45" s="108"/>
      <c r="G45" s="109"/>
      <c r="H45" s="12" t="s">
        <v>314</v>
      </c>
      <c r="I45" s="11"/>
      <c r="J45" s="10">
        <v>6</v>
      </c>
    </row>
    <row r="46" spans="1:12" ht="15.75" thickBot="1" x14ac:dyDescent="0.3">
      <c r="A46" s="10">
        <v>46</v>
      </c>
      <c r="B46" s="107" t="s">
        <v>320</v>
      </c>
      <c r="C46" s="108"/>
      <c r="D46" s="108"/>
      <c r="E46" s="108"/>
      <c r="F46" s="108"/>
      <c r="G46" s="109"/>
      <c r="H46" s="12" t="s">
        <v>321</v>
      </c>
      <c r="I46" s="11"/>
      <c r="J46" s="10">
        <v>16</v>
      </c>
      <c r="K46">
        <v>152</v>
      </c>
      <c r="L46" s="69">
        <f>K46/J46</f>
        <v>9.5</v>
      </c>
    </row>
    <row r="47" spans="1:12" ht="15.75" thickBot="1" x14ac:dyDescent="0.3">
      <c r="A47" s="10">
        <v>47</v>
      </c>
      <c r="B47" s="107" t="s">
        <v>320</v>
      </c>
      <c r="C47" s="108"/>
      <c r="D47" s="108"/>
      <c r="E47" s="108"/>
      <c r="F47" s="108"/>
      <c r="G47" s="109"/>
      <c r="H47" s="12" t="s">
        <v>322</v>
      </c>
      <c r="I47" s="11"/>
      <c r="J47" s="10">
        <v>41</v>
      </c>
      <c r="K47">
        <v>227</v>
      </c>
      <c r="L47" s="69">
        <f>K47/J47</f>
        <v>5.5365853658536581</v>
      </c>
    </row>
    <row r="48" spans="1:12" ht="15.75" thickBot="1" x14ac:dyDescent="0.3">
      <c r="A48" s="10">
        <v>48</v>
      </c>
      <c r="B48" s="107" t="s">
        <v>323</v>
      </c>
      <c r="C48" s="108"/>
      <c r="D48" s="108"/>
      <c r="E48" s="108"/>
      <c r="F48" s="108"/>
      <c r="G48" s="109"/>
      <c r="H48" s="12" t="s">
        <v>324</v>
      </c>
      <c r="I48" s="11"/>
      <c r="J48" s="10">
        <v>12</v>
      </c>
    </row>
    <row r="49" spans="1:12" ht="15.75" thickBot="1" x14ac:dyDescent="0.3">
      <c r="A49" s="10">
        <v>49</v>
      </c>
      <c r="B49" s="107" t="s">
        <v>325</v>
      </c>
      <c r="C49" s="108"/>
      <c r="D49" s="108"/>
      <c r="E49" s="108"/>
      <c r="F49" s="108"/>
      <c r="G49" s="109"/>
      <c r="H49" s="12" t="s">
        <v>326</v>
      </c>
      <c r="I49" s="11"/>
      <c r="J49" s="10">
        <v>26</v>
      </c>
    </row>
    <row r="50" spans="1:12" ht="15.75" thickBot="1" x14ac:dyDescent="0.3">
      <c r="A50" s="10">
        <v>50</v>
      </c>
      <c r="B50" s="107" t="s">
        <v>327</v>
      </c>
      <c r="C50" s="108"/>
      <c r="D50" s="108"/>
      <c r="E50" s="108"/>
      <c r="F50" s="108"/>
      <c r="G50" s="109"/>
      <c r="H50" s="12" t="s">
        <v>328</v>
      </c>
      <c r="I50" s="11"/>
      <c r="J50" s="10">
        <v>9</v>
      </c>
      <c r="K50">
        <v>158</v>
      </c>
      <c r="L50" s="69">
        <f>K50/J50</f>
        <v>17.555555555555557</v>
      </c>
    </row>
    <row r="51" spans="1:12" ht="15.75" thickBot="1" x14ac:dyDescent="0.3">
      <c r="A51" s="10">
        <v>51</v>
      </c>
      <c r="B51" s="107" t="s">
        <v>329</v>
      </c>
      <c r="C51" s="108"/>
      <c r="D51" s="108"/>
      <c r="E51" s="108"/>
      <c r="F51" s="108"/>
      <c r="G51" s="109"/>
      <c r="H51" s="12" t="s">
        <v>330</v>
      </c>
      <c r="I51" s="11"/>
      <c r="J51" s="10">
        <v>4</v>
      </c>
    </row>
    <row r="52" spans="1:12" ht="15.75" thickBot="1" x14ac:dyDescent="0.3">
      <c r="A52" s="10">
        <v>52</v>
      </c>
      <c r="B52" s="107" t="s">
        <v>329</v>
      </c>
      <c r="C52" s="108"/>
      <c r="D52" s="108"/>
      <c r="E52" s="108"/>
      <c r="F52" s="108"/>
      <c r="G52" s="109"/>
      <c r="H52" s="12" t="s">
        <v>331</v>
      </c>
      <c r="I52" s="11"/>
      <c r="J52" s="10">
        <v>5</v>
      </c>
    </row>
    <row r="53" spans="1:12" ht="15.75" thickBot="1" x14ac:dyDescent="0.3">
      <c r="A53" s="10">
        <v>53</v>
      </c>
      <c r="B53" s="116" t="s">
        <v>332</v>
      </c>
      <c r="C53" s="117"/>
      <c r="D53" s="117"/>
      <c r="E53" s="117"/>
      <c r="F53" s="117"/>
      <c r="G53" s="118"/>
      <c r="H53" s="13" t="s">
        <v>333</v>
      </c>
      <c r="I53" s="11"/>
      <c r="J53" s="14">
        <v>8</v>
      </c>
    </row>
    <row r="54" spans="1:12" ht="15.75" thickBot="1" x14ac:dyDescent="0.3">
      <c r="A54" s="10">
        <v>54</v>
      </c>
      <c r="B54" s="107" t="s">
        <v>334</v>
      </c>
      <c r="C54" s="108"/>
      <c r="D54" s="108"/>
      <c r="E54" s="108"/>
      <c r="F54" s="108"/>
      <c r="G54" s="109"/>
      <c r="H54" s="12" t="s">
        <v>335</v>
      </c>
      <c r="I54" s="11"/>
      <c r="J54" s="10">
        <v>9</v>
      </c>
      <c r="K54">
        <v>20</v>
      </c>
      <c r="L54" s="69">
        <f>K54/J54</f>
        <v>2.2222222222222223</v>
      </c>
    </row>
    <row r="55" spans="1:12" ht="15.75" thickBot="1" x14ac:dyDescent="0.3">
      <c r="A55" s="10">
        <v>55</v>
      </c>
      <c r="B55" s="107" t="s">
        <v>336</v>
      </c>
      <c r="C55" s="108"/>
      <c r="D55" s="108"/>
      <c r="E55" s="108"/>
      <c r="F55" s="108"/>
      <c r="G55" s="109"/>
      <c r="H55" s="12" t="s">
        <v>337</v>
      </c>
      <c r="I55" s="11"/>
      <c r="J55" s="10">
        <v>12</v>
      </c>
    </row>
    <row r="56" spans="1:12" ht="15.75" thickBot="1" x14ac:dyDescent="0.3">
      <c r="A56" s="10">
        <v>56</v>
      </c>
      <c r="B56" s="107" t="s">
        <v>338</v>
      </c>
      <c r="C56" s="108"/>
      <c r="D56" s="108"/>
      <c r="E56" s="108"/>
      <c r="F56" s="108"/>
      <c r="G56" s="109"/>
      <c r="H56" s="12" t="s">
        <v>339</v>
      </c>
      <c r="I56" s="11"/>
      <c r="J56" s="10">
        <v>42</v>
      </c>
    </row>
    <row r="57" spans="1:12" ht="15.75" thickBot="1" x14ac:dyDescent="0.3">
      <c r="A57" s="10">
        <v>57</v>
      </c>
      <c r="B57" s="107" t="s">
        <v>329</v>
      </c>
      <c r="C57" s="108"/>
      <c r="D57" s="108"/>
      <c r="E57" s="108"/>
      <c r="F57" s="108"/>
      <c r="G57" s="109"/>
      <c r="H57" s="12" t="s">
        <v>340</v>
      </c>
      <c r="I57" s="11"/>
      <c r="J57" s="10">
        <v>8</v>
      </c>
    </row>
    <row r="58" spans="1:12" ht="15.75" thickBot="1" x14ac:dyDescent="0.3">
      <c r="A58" s="10">
        <v>58</v>
      </c>
      <c r="B58" s="107" t="s">
        <v>341</v>
      </c>
      <c r="C58" s="108"/>
      <c r="D58" s="108"/>
      <c r="E58" s="108"/>
      <c r="F58" s="108"/>
      <c r="G58" s="109"/>
      <c r="H58" s="12" t="s">
        <v>340</v>
      </c>
      <c r="I58" s="11"/>
      <c r="J58" s="10">
        <v>4</v>
      </c>
    </row>
    <row r="59" spans="1:12" ht="15.75" thickBot="1" x14ac:dyDescent="0.3">
      <c r="A59" s="10">
        <v>59</v>
      </c>
      <c r="B59" s="107" t="s">
        <v>342</v>
      </c>
      <c r="C59" s="108"/>
      <c r="D59" s="108"/>
      <c r="E59" s="108"/>
      <c r="F59" s="108"/>
      <c r="G59" s="109"/>
      <c r="H59" s="12" t="s">
        <v>343</v>
      </c>
      <c r="I59" s="11"/>
      <c r="J59" s="10">
        <v>21</v>
      </c>
    </row>
    <row r="60" spans="1:12" ht="15.75" thickBot="1" x14ac:dyDescent="0.3">
      <c r="A60" s="10">
        <v>60</v>
      </c>
      <c r="B60" s="107" t="s">
        <v>262</v>
      </c>
      <c r="C60" s="108"/>
      <c r="D60" s="108"/>
      <c r="E60" s="108"/>
      <c r="F60" s="108"/>
      <c r="G60" s="109"/>
      <c r="H60" s="12" t="s">
        <v>344</v>
      </c>
      <c r="I60" s="11"/>
      <c r="J60" s="10">
        <v>13</v>
      </c>
    </row>
    <row r="61" spans="1:12" ht="15.75" thickBot="1" x14ac:dyDescent="0.3">
      <c r="A61" s="10">
        <v>61</v>
      </c>
      <c r="B61" s="107" t="s">
        <v>345</v>
      </c>
      <c r="C61" s="108"/>
      <c r="D61" s="108"/>
      <c r="E61" s="108"/>
      <c r="F61" s="108"/>
      <c r="G61" s="109"/>
      <c r="H61" s="12" t="s">
        <v>346</v>
      </c>
      <c r="I61" s="11"/>
      <c r="J61" s="10">
        <v>24</v>
      </c>
    </row>
    <row r="62" spans="1:12" ht="15.75" thickBot="1" x14ac:dyDescent="0.3">
      <c r="A62" s="10">
        <v>62</v>
      </c>
      <c r="B62" s="107" t="s">
        <v>295</v>
      </c>
      <c r="C62" s="108"/>
      <c r="D62" s="108"/>
      <c r="E62" s="108"/>
      <c r="F62" s="108"/>
      <c r="G62" s="109"/>
      <c r="H62" s="12" t="s">
        <v>324</v>
      </c>
      <c r="I62" s="11"/>
      <c r="J62" s="10">
        <v>30</v>
      </c>
    </row>
    <row r="63" spans="1:12" ht="15.75" thickBot="1" x14ac:dyDescent="0.3">
      <c r="A63" s="10">
        <v>63</v>
      </c>
      <c r="B63" s="107" t="s">
        <v>347</v>
      </c>
      <c r="C63" s="108"/>
      <c r="D63" s="108"/>
      <c r="E63" s="108"/>
      <c r="F63" s="108"/>
      <c r="G63" s="109"/>
      <c r="H63" s="12" t="s">
        <v>348</v>
      </c>
      <c r="I63" s="11"/>
      <c r="J63" s="10">
        <v>36</v>
      </c>
    </row>
    <row r="64" spans="1:12" ht="15.75" thickBot="1" x14ac:dyDescent="0.3">
      <c r="A64" s="10">
        <v>64</v>
      </c>
      <c r="B64" s="107" t="s">
        <v>347</v>
      </c>
      <c r="C64" s="108"/>
      <c r="D64" s="108"/>
      <c r="E64" s="108"/>
      <c r="F64" s="108"/>
      <c r="G64" s="109"/>
      <c r="H64" s="12" t="s">
        <v>349</v>
      </c>
      <c r="I64" s="11"/>
      <c r="J64" s="10">
        <v>30</v>
      </c>
    </row>
    <row r="65" spans="1:12" ht="15.75" thickBot="1" x14ac:dyDescent="0.3">
      <c r="A65" s="10">
        <v>65</v>
      </c>
      <c r="B65" s="107" t="s">
        <v>350</v>
      </c>
      <c r="C65" s="108"/>
      <c r="D65" s="108"/>
      <c r="E65" s="108"/>
      <c r="F65" s="108"/>
      <c r="G65" s="109"/>
      <c r="H65" s="12" t="s">
        <v>351</v>
      </c>
      <c r="I65" s="11"/>
      <c r="J65" s="10">
        <v>9</v>
      </c>
      <c r="K65">
        <v>75</v>
      </c>
      <c r="L65" s="69">
        <f>K65/J65</f>
        <v>8.3333333333333339</v>
      </c>
    </row>
    <row r="66" spans="1:12" ht="15.75" thickBot="1" x14ac:dyDescent="0.3">
      <c r="A66" s="10">
        <v>66</v>
      </c>
      <c r="B66" s="107" t="s">
        <v>259</v>
      </c>
      <c r="C66" s="108"/>
      <c r="D66" s="108"/>
      <c r="E66" s="108"/>
      <c r="F66" s="108"/>
      <c r="G66" s="109"/>
      <c r="H66" s="12" t="s">
        <v>269</v>
      </c>
      <c r="I66" s="11"/>
      <c r="J66" s="10">
        <v>48</v>
      </c>
    </row>
    <row r="67" spans="1:12" s="89" customFormat="1" ht="15.75" thickBot="1" x14ac:dyDescent="0.3">
      <c r="A67" s="84">
        <v>67</v>
      </c>
      <c r="B67" s="113" t="s">
        <v>352</v>
      </c>
      <c r="C67" s="114"/>
      <c r="D67" s="114"/>
      <c r="E67" s="114"/>
      <c r="F67" s="114"/>
      <c r="G67" s="115"/>
      <c r="H67" s="85" t="s">
        <v>353</v>
      </c>
      <c r="I67" s="83"/>
      <c r="J67" s="84">
        <v>50</v>
      </c>
      <c r="K67" s="89">
        <f>L67*J67</f>
        <v>450</v>
      </c>
      <c r="L67" s="89">
        <v>9</v>
      </c>
    </row>
    <row r="68" spans="1:12" ht="15.75" thickBot="1" x14ac:dyDescent="0.3">
      <c r="A68" s="10">
        <v>68</v>
      </c>
      <c r="B68" s="107" t="s">
        <v>354</v>
      </c>
      <c r="C68" s="108"/>
      <c r="D68" s="108"/>
      <c r="E68" s="108"/>
      <c r="F68" s="108"/>
      <c r="G68" s="109"/>
      <c r="H68" s="12" t="s">
        <v>355</v>
      </c>
      <c r="I68" s="11"/>
      <c r="J68" s="10">
        <v>48</v>
      </c>
    </row>
    <row r="69" spans="1:12" ht="15.75" thickBot="1" x14ac:dyDescent="0.3">
      <c r="A69" s="10">
        <v>69</v>
      </c>
      <c r="B69" s="107" t="s">
        <v>356</v>
      </c>
      <c r="C69" s="108"/>
      <c r="D69" s="108"/>
      <c r="E69" s="108"/>
      <c r="F69" s="108"/>
      <c r="G69" s="109"/>
      <c r="H69" s="12" t="s">
        <v>357</v>
      </c>
      <c r="I69" s="11"/>
      <c r="J69" s="11"/>
    </row>
    <row r="70" spans="1:12" ht="15.75" thickBot="1" x14ac:dyDescent="0.3">
      <c r="A70" s="10">
        <v>70</v>
      </c>
      <c r="B70" s="107" t="s">
        <v>244</v>
      </c>
      <c r="C70" s="108"/>
      <c r="D70" s="108"/>
      <c r="E70" s="108"/>
      <c r="F70" s="108"/>
      <c r="G70" s="109"/>
      <c r="H70" s="12" t="s">
        <v>358</v>
      </c>
      <c r="I70" s="11"/>
      <c r="J70" s="10">
        <v>180</v>
      </c>
      <c r="K70">
        <v>1800</v>
      </c>
      <c r="L70">
        <v>10</v>
      </c>
    </row>
    <row r="71" spans="1:12" ht="15.75" thickBot="1" x14ac:dyDescent="0.3">
      <c r="A71" s="10">
        <v>71</v>
      </c>
      <c r="B71" s="107" t="s">
        <v>359</v>
      </c>
      <c r="C71" s="108"/>
      <c r="D71" s="108"/>
      <c r="E71" s="108"/>
      <c r="F71" s="108"/>
      <c r="G71" s="109"/>
      <c r="H71" s="12" t="s">
        <v>360</v>
      </c>
      <c r="I71" s="11"/>
      <c r="J71" s="10">
        <v>10</v>
      </c>
      <c r="K71">
        <v>30</v>
      </c>
      <c r="L71" s="69">
        <f>K71/J71</f>
        <v>3</v>
      </c>
    </row>
    <row r="72" spans="1:12" ht="15.75" thickBot="1" x14ac:dyDescent="0.3">
      <c r="A72" s="10">
        <v>72</v>
      </c>
      <c r="B72" s="107" t="s">
        <v>361</v>
      </c>
      <c r="C72" s="108"/>
      <c r="D72" s="108"/>
      <c r="E72" s="108"/>
      <c r="F72" s="108"/>
      <c r="G72" s="109"/>
      <c r="H72" s="12" t="s">
        <v>362</v>
      </c>
      <c r="I72" s="11"/>
      <c r="J72" s="10">
        <v>30</v>
      </c>
    </row>
    <row r="73" spans="1:12" ht="15.75" thickBot="1" x14ac:dyDescent="0.3">
      <c r="A73" s="10">
        <v>73</v>
      </c>
      <c r="B73" s="107" t="s">
        <v>361</v>
      </c>
      <c r="C73" s="108"/>
      <c r="D73" s="108"/>
      <c r="E73" s="108"/>
      <c r="F73" s="108"/>
      <c r="G73" s="109"/>
      <c r="H73" s="12" t="s">
        <v>330</v>
      </c>
      <c r="I73" s="11"/>
      <c r="J73" s="10">
        <v>8</v>
      </c>
    </row>
    <row r="74" spans="1:12" ht="15.75" thickBot="1" x14ac:dyDescent="0.3">
      <c r="A74" s="72">
        <v>74</v>
      </c>
      <c r="B74" s="119" t="s">
        <v>634</v>
      </c>
      <c r="C74" s="120"/>
      <c r="D74" s="120"/>
      <c r="E74" s="120"/>
      <c r="F74" s="120"/>
      <c r="G74" s="121"/>
      <c r="H74" s="73" t="s">
        <v>363</v>
      </c>
      <c r="I74" s="74"/>
      <c r="J74" s="10">
        <v>109</v>
      </c>
      <c r="K74">
        <v>545</v>
      </c>
      <c r="L74" s="69">
        <f>K74/J74</f>
        <v>5</v>
      </c>
    </row>
    <row r="75" spans="1:12" ht="15.75" thickBot="1" x14ac:dyDescent="0.3">
      <c r="A75" s="10">
        <v>75</v>
      </c>
      <c r="B75" s="107" t="s">
        <v>364</v>
      </c>
      <c r="C75" s="108"/>
      <c r="D75" s="108"/>
      <c r="E75" s="108"/>
      <c r="F75" s="108"/>
      <c r="G75" s="109"/>
      <c r="H75" s="12" t="s">
        <v>365</v>
      </c>
      <c r="I75" s="11"/>
      <c r="J75" s="10">
        <v>17</v>
      </c>
      <c r="K75">
        <v>850</v>
      </c>
      <c r="L75" s="69">
        <f>K75/J75</f>
        <v>50</v>
      </c>
    </row>
    <row r="76" spans="1:12" s="1" customFormat="1" ht="15.75" thickBot="1" x14ac:dyDescent="0.3">
      <c r="A76" s="77">
        <v>76</v>
      </c>
      <c r="B76" s="110" t="s">
        <v>366</v>
      </c>
      <c r="C76" s="111"/>
      <c r="D76" s="111"/>
      <c r="E76" s="111"/>
      <c r="F76" s="111"/>
      <c r="G76" s="112"/>
      <c r="H76" s="78" t="s">
        <v>367</v>
      </c>
      <c r="I76" s="79"/>
      <c r="J76" s="77">
        <v>43</v>
      </c>
      <c r="K76" s="1">
        <v>1075</v>
      </c>
      <c r="L76" s="80">
        <f>K76/J76</f>
        <v>25</v>
      </c>
    </row>
    <row r="77" spans="1:12" ht="15.75" thickBot="1" x14ac:dyDescent="0.3">
      <c r="A77" s="10">
        <v>77</v>
      </c>
      <c r="B77" s="107" t="s">
        <v>368</v>
      </c>
      <c r="C77" s="108"/>
      <c r="D77" s="108"/>
      <c r="E77" s="108"/>
      <c r="F77" s="108"/>
      <c r="G77" s="109"/>
      <c r="H77" s="12" t="s">
        <v>369</v>
      </c>
      <c r="I77" s="11"/>
      <c r="J77" s="10">
        <v>36</v>
      </c>
    </row>
    <row r="78" spans="1:12" ht="15.75" thickBot="1" x14ac:dyDescent="0.3">
      <c r="A78" s="10">
        <v>78</v>
      </c>
      <c r="B78" s="107" t="s">
        <v>370</v>
      </c>
      <c r="C78" s="108"/>
      <c r="D78" s="108"/>
      <c r="E78" s="108"/>
      <c r="F78" s="108"/>
      <c r="G78" s="109"/>
      <c r="H78" s="12" t="s">
        <v>360</v>
      </c>
      <c r="I78" s="11"/>
      <c r="J78" s="10">
        <v>52</v>
      </c>
    </row>
    <row r="79" spans="1:12" ht="15.75" thickBot="1" x14ac:dyDescent="0.3">
      <c r="A79" s="10">
        <v>79</v>
      </c>
      <c r="B79" s="107" t="s">
        <v>285</v>
      </c>
      <c r="C79" s="108"/>
      <c r="D79" s="108"/>
      <c r="E79" s="108"/>
      <c r="F79" s="108"/>
      <c r="G79" s="109"/>
      <c r="H79" s="12" t="s">
        <v>371</v>
      </c>
      <c r="I79" s="11"/>
      <c r="J79" s="10">
        <v>26</v>
      </c>
    </row>
    <row r="80" spans="1:12" ht="15.75" thickBot="1" x14ac:dyDescent="0.3">
      <c r="A80" s="10">
        <v>80</v>
      </c>
      <c r="B80" s="107" t="s">
        <v>372</v>
      </c>
      <c r="C80" s="108"/>
      <c r="D80" s="108"/>
      <c r="E80" s="108"/>
      <c r="F80" s="108"/>
      <c r="G80" s="109"/>
      <c r="H80" s="12" t="s">
        <v>298</v>
      </c>
      <c r="I80" s="11"/>
      <c r="J80" s="10">
        <v>112</v>
      </c>
      <c r="K80">
        <v>1306</v>
      </c>
      <c r="L80" s="69">
        <f>K80/J80</f>
        <v>11.660714285714286</v>
      </c>
    </row>
    <row r="81" spans="1:12" ht="15.75" thickBot="1" x14ac:dyDescent="0.3">
      <c r="A81" s="10">
        <v>81</v>
      </c>
      <c r="B81" s="107" t="s">
        <v>244</v>
      </c>
      <c r="C81" s="108"/>
      <c r="D81" s="108"/>
      <c r="E81" s="108"/>
      <c r="F81" s="108"/>
      <c r="G81" s="109"/>
      <c r="H81" s="12" t="s">
        <v>373</v>
      </c>
      <c r="I81" s="11"/>
      <c r="J81" s="10">
        <v>25</v>
      </c>
    </row>
    <row r="82" spans="1:12" ht="15.75" thickBot="1" x14ac:dyDescent="0.3">
      <c r="A82" s="10">
        <v>82</v>
      </c>
      <c r="B82" s="107" t="s">
        <v>370</v>
      </c>
      <c r="C82" s="108"/>
      <c r="D82" s="108"/>
      <c r="E82" s="108"/>
      <c r="F82" s="108"/>
      <c r="G82" s="109"/>
      <c r="H82" s="12" t="s">
        <v>374</v>
      </c>
      <c r="I82" s="11"/>
      <c r="J82" s="10">
        <v>22</v>
      </c>
    </row>
    <row r="83" spans="1:12" s="1" customFormat="1" ht="15.75" thickBot="1" x14ac:dyDescent="0.3">
      <c r="A83" s="77">
        <v>83</v>
      </c>
      <c r="B83" s="110" t="s">
        <v>375</v>
      </c>
      <c r="C83" s="111"/>
      <c r="D83" s="111"/>
      <c r="E83" s="111"/>
      <c r="F83" s="111"/>
      <c r="G83" s="112"/>
      <c r="H83" s="78" t="s">
        <v>374</v>
      </c>
      <c r="I83" s="79"/>
      <c r="J83" s="77">
        <v>30</v>
      </c>
      <c r="K83" s="1">
        <v>180</v>
      </c>
      <c r="L83" s="80">
        <f>K83/J83</f>
        <v>6</v>
      </c>
    </row>
    <row r="84" spans="1:12" ht="15.75" thickBot="1" x14ac:dyDescent="0.3">
      <c r="A84" s="10">
        <v>84</v>
      </c>
      <c r="B84" s="107" t="s">
        <v>303</v>
      </c>
      <c r="C84" s="108"/>
      <c r="D84" s="108"/>
      <c r="E84" s="108"/>
      <c r="F84" s="108"/>
      <c r="G84" s="109"/>
      <c r="H84" s="12" t="s">
        <v>376</v>
      </c>
      <c r="I84" s="11"/>
      <c r="J84" s="11"/>
    </row>
    <row r="85" spans="1:12" ht="15.75" thickBot="1" x14ac:dyDescent="0.3">
      <c r="A85" s="10">
        <v>85</v>
      </c>
      <c r="B85" s="107" t="s">
        <v>329</v>
      </c>
      <c r="C85" s="108"/>
      <c r="D85" s="108"/>
      <c r="E85" s="108"/>
      <c r="F85" s="108"/>
      <c r="G85" s="109"/>
      <c r="H85" s="12" t="s">
        <v>377</v>
      </c>
      <c r="I85" s="11"/>
      <c r="J85" s="10">
        <v>4</v>
      </c>
    </row>
    <row r="86" spans="1:12" ht="15.75" thickBot="1" x14ac:dyDescent="0.3">
      <c r="A86" s="10">
        <v>86</v>
      </c>
      <c r="B86" s="107" t="s">
        <v>329</v>
      </c>
      <c r="C86" s="108"/>
      <c r="D86" s="108"/>
      <c r="E86" s="108"/>
      <c r="F86" s="108"/>
      <c r="G86" s="109"/>
      <c r="H86" s="12" t="s">
        <v>378</v>
      </c>
      <c r="I86" s="11"/>
      <c r="J86" s="10">
        <v>14</v>
      </c>
    </row>
    <row r="87" spans="1:12" ht="15.75" thickBot="1" x14ac:dyDescent="0.3">
      <c r="A87" s="10">
        <v>87</v>
      </c>
      <c r="B87" s="107" t="s">
        <v>329</v>
      </c>
      <c r="C87" s="108"/>
      <c r="D87" s="108"/>
      <c r="E87" s="108"/>
      <c r="F87" s="108"/>
      <c r="G87" s="109"/>
      <c r="H87" s="12" t="s">
        <v>379</v>
      </c>
      <c r="I87" s="11"/>
      <c r="J87" s="10">
        <v>75</v>
      </c>
    </row>
    <row r="88" spans="1:12" ht="15.75" thickBot="1" x14ac:dyDescent="0.3">
      <c r="A88" s="10">
        <v>88</v>
      </c>
      <c r="B88" s="107" t="s">
        <v>380</v>
      </c>
      <c r="C88" s="108"/>
      <c r="D88" s="108"/>
      <c r="E88" s="108"/>
      <c r="F88" s="108"/>
      <c r="G88" s="109"/>
      <c r="H88" s="12" t="s">
        <v>381</v>
      </c>
      <c r="I88" s="11"/>
      <c r="J88" s="10">
        <v>28</v>
      </c>
    </row>
    <row r="89" spans="1:12" ht="15.75" thickBot="1" x14ac:dyDescent="0.3">
      <c r="A89" s="10">
        <v>89</v>
      </c>
      <c r="B89" s="107" t="s">
        <v>382</v>
      </c>
      <c r="C89" s="108"/>
      <c r="D89" s="108"/>
      <c r="E89" s="108"/>
      <c r="F89" s="108"/>
      <c r="G89" s="109"/>
      <c r="H89" s="12" t="s">
        <v>383</v>
      </c>
      <c r="I89" s="11"/>
      <c r="J89" s="10">
        <v>14</v>
      </c>
    </row>
    <row r="90" spans="1:12" ht="15.75" thickBot="1" x14ac:dyDescent="0.3">
      <c r="A90" s="10">
        <v>90</v>
      </c>
      <c r="B90" s="107" t="s">
        <v>384</v>
      </c>
      <c r="C90" s="108"/>
      <c r="D90" s="108"/>
      <c r="E90" s="108"/>
      <c r="F90" s="108"/>
      <c r="G90" s="109"/>
      <c r="H90" s="12" t="s">
        <v>385</v>
      </c>
      <c r="I90" s="11"/>
      <c r="J90" s="10">
        <v>57</v>
      </c>
      <c r="K90">
        <v>1070</v>
      </c>
      <c r="L90" s="69">
        <f>K90/J90</f>
        <v>18.771929824561404</v>
      </c>
    </row>
    <row r="91" spans="1:12" ht="15.75" thickBot="1" x14ac:dyDescent="0.3">
      <c r="A91" s="10">
        <v>91</v>
      </c>
      <c r="B91" s="107" t="s">
        <v>386</v>
      </c>
      <c r="C91" s="108"/>
      <c r="D91" s="108"/>
      <c r="E91" s="108"/>
      <c r="F91" s="108"/>
      <c r="G91" s="109"/>
      <c r="H91" s="12" t="s">
        <v>387</v>
      </c>
      <c r="I91" s="11"/>
      <c r="J91" s="10">
        <v>34</v>
      </c>
      <c r="K91">
        <v>1246</v>
      </c>
      <c r="L91" s="69">
        <f>K91/J91</f>
        <v>36.647058823529413</v>
      </c>
    </row>
    <row r="92" spans="1:12" ht="15.75" thickBot="1" x14ac:dyDescent="0.3">
      <c r="A92" s="10">
        <v>92</v>
      </c>
      <c r="B92" s="107" t="s">
        <v>388</v>
      </c>
      <c r="C92" s="108"/>
      <c r="D92" s="108"/>
      <c r="E92" s="109"/>
      <c r="F92" s="11"/>
      <c r="G92" s="11"/>
      <c r="H92" s="12" t="s">
        <v>389</v>
      </c>
      <c r="I92" s="11"/>
      <c r="J92" s="10">
        <v>20</v>
      </c>
      <c r="K92">
        <v>600</v>
      </c>
      <c r="L92" s="69">
        <f>K92/J92</f>
        <v>30</v>
      </c>
    </row>
    <row r="93" spans="1:12" ht="15.75" thickBot="1" x14ac:dyDescent="0.3">
      <c r="A93" s="10">
        <v>93</v>
      </c>
      <c r="B93" s="107" t="s">
        <v>390</v>
      </c>
      <c r="C93" s="108"/>
      <c r="D93" s="108"/>
      <c r="E93" s="109"/>
      <c r="F93" s="11"/>
      <c r="G93" s="11"/>
      <c r="H93" s="12" t="s">
        <v>391</v>
      </c>
      <c r="I93" s="11"/>
      <c r="J93" s="10">
        <v>14</v>
      </c>
    </row>
    <row r="94" spans="1:12" ht="15.75" thickBot="1" x14ac:dyDescent="0.3">
      <c r="A94" s="10">
        <v>94</v>
      </c>
      <c r="B94" s="107" t="s">
        <v>392</v>
      </c>
      <c r="C94" s="108"/>
      <c r="D94" s="108"/>
      <c r="E94" s="108"/>
      <c r="F94" s="108"/>
      <c r="G94" s="109"/>
      <c r="H94" s="12" t="s">
        <v>393</v>
      </c>
      <c r="I94" s="11"/>
      <c r="J94" s="10">
        <v>25</v>
      </c>
    </row>
    <row r="95" spans="1:12" ht="15.75" thickBot="1" x14ac:dyDescent="0.3">
      <c r="A95" s="72">
        <v>95</v>
      </c>
      <c r="B95" s="119" t="s">
        <v>394</v>
      </c>
      <c r="C95" s="120"/>
      <c r="D95" s="120"/>
      <c r="E95" s="121"/>
      <c r="F95" s="74"/>
      <c r="G95" s="74"/>
      <c r="H95" s="74" t="s">
        <v>855</v>
      </c>
      <c r="I95" s="74"/>
      <c r="J95" s="72">
        <v>94</v>
      </c>
      <c r="K95">
        <v>3290</v>
      </c>
    </row>
    <row r="96" spans="1:12" ht="15.75" thickBot="1" x14ac:dyDescent="0.3">
      <c r="A96" s="10">
        <v>96</v>
      </c>
      <c r="B96" s="107" t="s">
        <v>395</v>
      </c>
      <c r="C96" s="108"/>
      <c r="D96" s="108"/>
      <c r="E96" s="109"/>
      <c r="F96" s="11"/>
      <c r="G96" s="11"/>
      <c r="H96" s="12" t="s">
        <v>396</v>
      </c>
      <c r="I96" s="11"/>
      <c r="J96" s="10">
        <v>39</v>
      </c>
    </row>
    <row r="97" spans="1:17" ht="15.75" thickBot="1" x14ac:dyDescent="0.3">
      <c r="A97" s="10">
        <v>97</v>
      </c>
      <c r="B97" s="122"/>
      <c r="C97" s="123"/>
      <c r="D97" s="123"/>
      <c r="E97" s="123"/>
      <c r="F97" s="123"/>
      <c r="G97" s="124"/>
      <c r="H97" s="11"/>
      <c r="I97" s="11"/>
      <c r="J97" s="11"/>
    </row>
    <row r="98" spans="1:17" ht="15.75" thickBot="1" x14ac:dyDescent="0.3">
      <c r="A98" s="84">
        <v>98</v>
      </c>
      <c r="B98" s="113" t="s">
        <v>397</v>
      </c>
      <c r="C98" s="114"/>
      <c r="D98" s="114"/>
      <c r="E98" s="114"/>
      <c r="F98" s="114"/>
      <c r="G98" s="115"/>
      <c r="H98" s="85" t="s">
        <v>398</v>
      </c>
      <c r="I98" s="83"/>
      <c r="J98" s="84">
        <v>6</v>
      </c>
      <c r="K98">
        <f>L98*J98</f>
        <v>78</v>
      </c>
      <c r="L98">
        <v>13</v>
      </c>
    </row>
    <row r="99" spans="1:17" ht="15.75" thickBot="1" x14ac:dyDescent="0.3">
      <c r="A99" s="84">
        <v>99</v>
      </c>
      <c r="B99" s="113" t="s">
        <v>397</v>
      </c>
      <c r="C99" s="114"/>
      <c r="D99" s="114"/>
      <c r="E99" s="114"/>
      <c r="F99" s="114"/>
      <c r="G99" s="115"/>
      <c r="H99" s="85" t="s">
        <v>399</v>
      </c>
      <c r="I99" s="83"/>
      <c r="J99" s="84">
        <v>5</v>
      </c>
      <c r="K99">
        <f>L99*J99</f>
        <v>60</v>
      </c>
      <c r="L99">
        <v>12</v>
      </c>
    </row>
    <row r="100" spans="1:17" ht="15.75" thickBot="1" x14ac:dyDescent="0.3">
      <c r="A100" s="10">
        <v>100</v>
      </c>
      <c r="B100" s="107" t="s">
        <v>400</v>
      </c>
      <c r="C100" s="108"/>
      <c r="D100" s="108"/>
      <c r="E100" s="108"/>
      <c r="F100" s="108"/>
      <c r="G100" s="109"/>
      <c r="H100" s="12" t="s">
        <v>401</v>
      </c>
      <c r="I100" s="11"/>
      <c r="J100" s="10">
        <v>5</v>
      </c>
      <c r="K100">
        <v>100</v>
      </c>
      <c r="L100">
        <v>20</v>
      </c>
    </row>
    <row r="101" spans="1:17" ht="15.75" thickBot="1" x14ac:dyDescent="0.3">
      <c r="A101" s="10">
        <v>101</v>
      </c>
      <c r="B101" s="107" t="s">
        <v>402</v>
      </c>
      <c r="C101" s="108"/>
      <c r="D101" s="108"/>
      <c r="E101" s="108"/>
      <c r="F101" s="108"/>
      <c r="G101" s="109"/>
      <c r="H101" s="12" t="s">
        <v>403</v>
      </c>
      <c r="I101" s="11"/>
      <c r="J101" s="10">
        <v>14</v>
      </c>
    </row>
    <row r="102" spans="1:17" ht="15.75" thickBot="1" x14ac:dyDescent="0.3">
      <c r="A102" s="10">
        <v>102</v>
      </c>
      <c r="B102" s="107" t="s">
        <v>402</v>
      </c>
      <c r="C102" s="108"/>
      <c r="D102" s="108"/>
      <c r="E102" s="108"/>
      <c r="F102" s="108"/>
      <c r="G102" s="109"/>
      <c r="H102" s="12" t="s">
        <v>404</v>
      </c>
      <c r="I102" s="11"/>
      <c r="J102" s="10">
        <v>4</v>
      </c>
    </row>
    <row r="103" spans="1:17" ht="15.75" thickBot="1" x14ac:dyDescent="0.3">
      <c r="A103" s="10">
        <v>103</v>
      </c>
      <c r="B103" s="107" t="s">
        <v>402</v>
      </c>
      <c r="C103" s="108"/>
      <c r="D103" s="108"/>
      <c r="E103" s="108"/>
      <c r="F103" s="108"/>
      <c r="G103" s="109"/>
      <c r="H103" s="12" t="s">
        <v>405</v>
      </c>
      <c r="I103" s="11"/>
      <c r="J103" s="10">
        <v>4</v>
      </c>
    </row>
    <row r="104" spans="1:17" s="70" customFormat="1" ht="15.75" thickBot="1" x14ac:dyDescent="0.3">
      <c r="A104" s="72">
        <v>104</v>
      </c>
      <c r="B104" s="119" t="s">
        <v>406</v>
      </c>
      <c r="C104" s="120"/>
      <c r="D104" s="120"/>
      <c r="E104" s="120"/>
      <c r="F104" s="120"/>
      <c r="G104" s="121"/>
      <c r="H104" s="73" t="s">
        <v>407</v>
      </c>
      <c r="I104" s="74"/>
      <c r="J104" s="72">
        <v>34</v>
      </c>
      <c r="K104" s="1">
        <v>170</v>
      </c>
      <c r="L104" s="80">
        <f>K104/J104</f>
        <v>5</v>
      </c>
      <c r="M104" s="1"/>
      <c r="N104" s="1"/>
      <c r="O104" s="1"/>
      <c r="P104" s="1"/>
      <c r="Q104" s="1"/>
    </row>
    <row r="105" spans="1:17" ht="15.75" thickBot="1" x14ac:dyDescent="0.3">
      <c r="A105" s="10">
        <v>105</v>
      </c>
      <c r="B105" s="107" t="s">
        <v>408</v>
      </c>
      <c r="C105" s="108"/>
      <c r="D105" s="108"/>
      <c r="E105" s="108"/>
      <c r="F105" s="108"/>
      <c r="G105" s="109"/>
      <c r="H105" s="12" t="s">
        <v>409</v>
      </c>
      <c r="I105" s="11"/>
      <c r="J105" s="10">
        <v>6</v>
      </c>
      <c r="K105">
        <v>250</v>
      </c>
      <c r="L105" s="69">
        <f>K105/J105</f>
        <v>41.666666666666664</v>
      </c>
    </row>
    <row r="106" spans="1:17" ht="15.75" thickBot="1" x14ac:dyDescent="0.3">
      <c r="A106" s="10">
        <v>106</v>
      </c>
      <c r="B106" s="107" t="s">
        <v>327</v>
      </c>
      <c r="C106" s="108"/>
      <c r="D106" s="108"/>
      <c r="E106" s="108"/>
      <c r="F106" s="108"/>
      <c r="G106" s="109"/>
      <c r="H106" s="12" t="s">
        <v>410</v>
      </c>
      <c r="I106" s="11"/>
      <c r="J106" s="10">
        <v>6</v>
      </c>
      <c r="K106">
        <v>40</v>
      </c>
      <c r="L106" s="69">
        <f>K106/J106</f>
        <v>6.666666666666667</v>
      </c>
    </row>
    <row r="107" spans="1:17" ht="15.75" thickBot="1" x14ac:dyDescent="0.3">
      <c r="A107" s="10">
        <v>107</v>
      </c>
      <c r="B107" s="107" t="s">
        <v>411</v>
      </c>
      <c r="C107" s="108"/>
      <c r="D107" s="108"/>
      <c r="E107" s="108"/>
      <c r="F107" s="108"/>
      <c r="G107" s="109"/>
      <c r="H107" s="12" t="s">
        <v>412</v>
      </c>
      <c r="I107" s="11"/>
      <c r="J107" s="10">
        <v>5</v>
      </c>
    </row>
    <row r="108" spans="1:17" ht="15.75" thickBot="1" x14ac:dyDescent="0.3">
      <c r="A108" s="10">
        <v>108</v>
      </c>
      <c r="B108" s="107" t="s">
        <v>413</v>
      </c>
      <c r="C108" s="108"/>
      <c r="D108" s="108"/>
      <c r="E108" s="108"/>
      <c r="F108" s="108"/>
      <c r="G108" s="109"/>
      <c r="H108" s="12" t="s">
        <v>312</v>
      </c>
      <c r="I108" s="11"/>
      <c r="J108" s="10">
        <v>9</v>
      </c>
    </row>
    <row r="109" spans="1:17" ht="15.75" thickBot="1" x14ac:dyDescent="0.3">
      <c r="A109" s="10">
        <v>109</v>
      </c>
      <c r="B109" s="107" t="s">
        <v>414</v>
      </c>
      <c r="C109" s="108"/>
      <c r="D109" s="108"/>
      <c r="E109" s="108"/>
      <c r="F109" s="108"/>
      <c r="G109" s="109"/>
      <c r="H109" s="12" t="s">
        <v>415</v>
      </c>
      <c r="I109" s="11"/>
      <c r="J109" s="11"/>
    </row>
    <row r="110" spans="1:17" ht="15.75" thickBot="1" x14ac:dyDescent="0.3">
      <c r="A110" s="72">
        <v>110</v>
      </c>
      <c r="B110" s="119" t="s">
        <v>416</v>
      </c>
      <c r="C110" s="120"/>
      <c r="D110" s="120"/>
      <c r="E110" s="120"/>
      <c r="F110" s="120"/>
      <c r="G110" s="121"/>
      <c r="H110" s="73" t="s">
        <v>417</v>
      </c>
      <c r="I110" s="74"/>
      <c r="J110" s="72">
        <v>20</v>
      </c>
      <c r="K110">
        <v>375</v>
      </c>
      <c r="L110" s="69">
        <f>K110/J110</f>
        <v>18.75</v>
      </c>
    </row>
    <row r="111" spans="1:17" ht="15.75" thickBot="1" x14ac:dyDescent="0.3">
      <c r="A111" s="10">
        <v>111</v>
      </c>
      <c r="B111" s="107" t="s">
        <v>418</v>
      </c>
      <c r="C111" s="108"/>
      <c r="D111" s="108"/>
      <c r="E111" s="108"/>
      <c r="F111" s="108"/>
      <c r="G111" s="109"/>
      <c r="H111" s="12" t="s">
        <v>419</v>
      </c>
      <c r="I111" s="11"/>
      <c r="J111" s="10">
        <v>21</v>
      </c>
    </row>
    <row r="112" spans="1:17" ht="15.75" thickBot="1" x14ac:dyDescent="0.3">
      <c r="A112" s="10">
        <v>112</v>
      </c>
      <c r="B112" s="107" t="s">
        <v>327</v>
      </c>
      <c r="C112" s="108"/>
      <c r="D112" s="108"/>
      <c r="E112" s="108"/>
      <c r="F112" s="108"/>
      <c r="G112" s="109"/>
      <c r="H112" s="12" t="s">
        <v>420</v>
      </c>
      <c r="I112" s="11"/>
      <c r="J112" s="10">
        <v>43</v>
      </c>
      <c r="K112">
        <v>86</v>
      </c>
      <c r="L112" s="69">
        <f>K112/J112</f>
        <v>2</v>
      </c>
    </row>
    <row r="113" spans="1:12" ht="15.75" thickBot="1" x14ac:dyDescent="0.3">
      <c r="A113" s="10">
        <v>113</v>
      </c>
      <c r="B113" s="107" t="s">
        <v>421</v>
      </c>
      <c r="C113" s="108"/>
      <c r="D113" s="108"/>
      <c r="E113" s="108"/>
      <c r="F113" s="108"/>
      <c r="G113" s="109"/>
      <c r="H113" s="12" t="s">
        <v>422</v>
      </c>
      <c r="I113" s="11"/>
      <c r="J113" s="10">
        <v>70</v>
      </c>
      <c r="K113">
        <v>393</v>
      </c>
      <c r="L113" s="69">
        <f>K113/J113</f>
        <v>5.6142857142857139</v>
      </c>
    </row>
    <row r="114" spans="1:12" ht="15.75" thickBot="1" x14ac:dyDescent="0.3">
      <c r="A114" s="10">
        <v>114</v>
      </c>
      <c r="B114" s="107" t="s">
        <v>423</v>
      </c>
      <c r="C114" s="108"/>
      <c r="D114" s="108"/>
      <c r="E114" s="108"/>
      <c r="F114" s="108"/>
      <c r="G114" s="109"/>
      <c r="H114" s="12" t="s">
        <v>422</v>
      </c>
      <c r="I114" s="11"/>
      <c r="J114" s="10">
        <v>67</v>
      </c>
      <c r="K114">
        <v>377</v>
      </c>
      <c r="L114" s="69">
        <f>K114/J114</f>
        <v>5.6268656716417906</v>
      </c>
    </row>
    <row r="115" spans="1:12" ht="15.75" thickBot="1" x14ac:dyDescent="0.3">
      <c r="A115" s="10">
        <v>115</v>
      </c>
      <c r="B115" s="107" t="s">
        <v>418</v>
      </c>
      <c r="C115" s="108"/>
      <c r="D115" s="108"/>
      <c r="E115" s="108"/>
      <c r="F115" s="108"/>
      <c r="G115" s="109"/>
      <c r="H115" s="12" t="s">
        <v>424</v>
      </c>
      <c r="I115" s="11"/>
      <c r="J115" s="10">
        <v>40</v>
      </c>
    </row>
    <row r="116" spans="1:12" ht="15.75" thickBot="1" x14ac:dyDescent="0.3">
      <c r="A116" s="10">
        <v>116</v>
      </c>
      <c r="B116" s="107" t="s">
        <v>425</v>
      </c>
      <c r="C116" s="108"/>
      <c r="D116" s="108"/>
      <c r="E116" s="108"/>
      <c r="F116" s="108"/>
      <c r="G116" s="109"/>
      <c r="H116" s="12" t="s">
        <v>426</v>
      </c>
      <c r="I116" s="11"/>
      <c r="J116" s="10">
        <v>8</v>
      </c>
    </row>
    <row r="117" spans="1:12" ht="15.75" thickBot="1" x14ac:dyDescent="0.3">
      <c r="A117" s="10">
        <v>117</v>
      </c>
      <c r="B117" s="107" t="s">
        <v>427</v>
      </c>
      <c r="C117" s="108"/>
      <c r="D117" s="108"/>
      <c r="E117" s="108"/>
      <c r="F117" s="108"/>
      <c r="G117" s="109"/>
      <c r="H117" s="12" t="s">
        <v>428</v>
      </c>
      <c r="I117" s="11"/>
      <c r="J117" s="10">
        <v>69</v>
      </c>
      <c r="K117">
        <v>329</v>
      </c>
      <c r="L117" s="69">
        <f>K117/J117</f>
        <v>4.7681159420289854</v>
      </c>
    </row>
    <row r="118" spans="1:12" ht="15.75" thickBot="1" x14ac:dyDescent="0.3">
      <c r="A118" s="10">
        <v>118</v>
      </c>
      <c r="B118" s="107" t="s">
        <v>429</v>
      </c>
      <c r="C118" s="108"/>
      <c r="D118" s="108"/>
      <c r="E118" s="108"/>
      <c r="F118" s="108"/>
      <c r="G118" s="109"/>
      <c r="H118" s="12" t="s">
        <v>430</v>
      </c>
      <c r="I118" s="11"/>
      <c r="J118" s="10">
        <v>22</v>
      </c>
      <c r="K118">
        <v>122</v>
      </c>
      <c r="L118" s="69">
        <f>K118/J118</f>
        <v>5.5454545454545459</v>
      </c>
    </row>
    <row r="119" spans="1:12" ht="15.75" thickBot="1" x14ac:dyDescent="0.3">
      <c r="A119" s="10">
        <v>119</v>
      </c>
      <c r="B119" s="107" t="s">
        <v>431</v>
      </c>
      <c r="C119" s="108"/>
      <c r="D119" s="108"/>
      <c r="E119" s="108"/>
      <c r="F119" s="108"/>
      <c r="G119" s="109"/>
      <c r="H119" s="12" t="s">
        <v>432</v>
      </c>
      <c r="I119" s="11"/>
      <c r="J119" s="10">
        <v>124</v>
      </c>
      <c r="K119">
        <v>485</v>
      </c>
      <c r="L119" s="69">
        <f>K119/J119</f>
        <v>3.911290322580645</v>
      </c>
    </row>
    <row r="120" spans="1:12" ht="15.75" thickBot="1" x14ac:dyDescent="0.3">
      <c r="A120" s="10">
        <v>120</v>
      </c>
      <c r="B120" s="107" t="s">
        <v>423</v>
      </c>
      <c r="C120" s="108"/>
      <c r="D120" s="108"/>
      <c r="E120" s="108"/>
      <c r="F120" s="108"/>
      <c r="G120" s="109"/>
      <c r="H120" s="12" t="s">
        <v>433</v>
      </c>
      <c r="I120" s="11"/>
      <c r="J120" s="10">
        <v>32</v>
      </c>
      <c r="K120">
        <f>L120*J120</f>
        <v>73.599999999999994</v>
      </c>
      <c r="L120">
        <v>2.2999999999999998</v>
      </c>
    </row>
    <row r="121" spans="1:12" ht="15.75" thickBot="1" x14ac:dyDescent="0.3">
      <c r="A121" s="10">
        <v>121</v>
      </c>
      <c r="B121" s="107" t="s">
        <v>434</v>
      </c>
      <c r="C121" s="108"/>
      <c r="D121" s="108"/>
      <c r="E121" s="108"/>
      <c r="F121" s="108"/>
      <c r="G121" s="109"/>
      <c r="H121" s="12" t="s">
        <v>435</v>
      </c>
      <c r="I121" s="11"/>
      <c r="J121" s="10">
        <v>24</v>
      </c>
      <c r="K121">
        <v>160</v>
      </c>
      <c r="L121" s="69">
        <f>K121/J121</f>
        <v>6.666666666666667</v>
      </c>
    </row>
    <row r="122" spans="1:12" ht="15.75" thickBot="1" x14ac:dyDescent="0.3">
      <c r="A122" s="10">
        <v>122</v>
      </c>
      <c r="B122" s="107" t="s">
        <v>406</v>
      </c>
      <c r="C122" s="108"/>
      <c r="D122" s="108"/>
      <c r="E122" s="108"/>
      <c r="F122" s="108"/>
      <c r="G122" s="109"/>
      <c r="H122" s="12" t="s">
        <v>436</v>
      </c>
      <c r="I122" s="11"/>
      <c r="J122" s="10">
        <v>20</v>
      </c>
      <c r="K122">
        <v>100</v>
      </c>
      <c r="L122" s="69">
        <f>K122/J122</f>
        <v>5</v>
      </c>
    </row>
    <row r="123" spans="1:12" ht="15.75" thickBot="1" x14ac:dyDescent="0.3">
      <c r="A123" s="10">
        <v>123</v>
      </c>
      <c r="B123" s="107" t="s">
        <v>406</v>
      </c>
      <c r="C123" s="108"/>
      <c r="D123" s="108"/>
      <c r="E123" s="108"/>
      <c r="F123" s="108"/>
      <c r="G123" s="109"/>
      <c r="H123" s="12" t="s">
        <v>437</v>
      </c>
      <c r="I123" s="11"/>
      <c r="J123" s="10">
        <v>7</v>
      </c>
      <c r="K123">
        <v>40</v>
      </c>
      <c r="L123" s="69">
        <f>K123/J123</f>
        <v>5.7142857142857144</v>
      </c>
    </row>
    <row r="124" spans="1:12" ht="15.75" thickBot="1" x14ac:dyDescent="0.3">
      <c r="A124" s="10">
        <v>124</v>
      </c>
      <c r="B124" s="107" t="s">
        <v>438</v>
      </c>
      <c r="C124" s="108"/>
      <c r="D124" s="108"/>
      <c r="E124" s="108"/>
      <c r="F124" s="108"/>
      <c r="G124" s="109"/>
      <c r="H124" s="12" t="s">
        <v>439</v>
      </c>
      <c r="I124" s="11"/>
      <c r="J124" s="10">
        <v>23</v>
      </c>
    </row>
    <row r="125" spans="1:12" ht="15.75" thickBot="1" x14ac:dyDescent="0.3">
      <c r="A125" s="10">
        <v>125</v>
      </c>
      <c r="B125" s="107" t="s">
        <v>440</v>
      </c>
      <c r="C125" s="108"/>
      <c r="D125" s="108"/>
      <c r="E125" s="108"/>
      <c r="F125" s="108"/>
      <c r="G125" s="109"/>
      <c r="H125" s="12" t="s">
        <v>441</v>
      </c>
      <c r="I125" s="11"/>
      <c r="J125" s="10">
        <v>54</v>
      </c>
      <c r="K125">
        <v>450</v>
      </c>
      <c r="L125" s="69">
        <f>K125/J125</f>
        <v>8.3333333333333339</v>
      </c>
    </row>
    <row r="126" spans="1:12" ht="15.75" thickBot="1" x14ac:dyDescent="0.3">
      <c r="A126" s="72">
        <v>126</v>
      </c>
      <c r="B126" s="119" t="s">
        <v>442</v>
      </c>
      <c r="C126" s="120"/>
      <c r="D126" s="120"/>
      <c r="E126" s="120"/>
      <c r="F126" s="120"/>
      <c r="G126" s="121"/>
      <c r="H126" s="73" t="s">
        <v>443</v>
      </c>
      <c r="I126" s="74"/>
      <c r="J126" s="72">
        <v>9</v>
      </c>
      <c r="K126">
        <v>150</v>
      </c>
      <c r="L126" s="69">
        <f>K126/J126</f>
        <v>16.666666666666668</v>
      </c>
    </row>
    <row r="127" spans="1:12" ht="15.75" thickBot="1" x14ac:dyDescent="0.3">
      <c r="A127" s="10">
        <v>127</v>
      </c>
      <c r="B127" s="107" t="s">
        <v>444</v>
      </c>
      <c r="C127" s="108"/>
      <c r="D127" s="108"/>
      <c r="E127" s="108"/>
      <c r="F127" s="108"/>
      <c r="G127" s="109"/>
      <c r="H127" s="12" t="s">
        <v>355</v>
      </c>
      <c r="I127" s="11"/>
      <c r="J127" s="10">
        <v>26</v>
      </c>
    </row>
    <row r="128" spans="1:12" ht="15.75" thickBot="1" x14ac:dyDescent="0.3">
      <c r="A128" s="10">
        <v>128</v>
      </c>
      <c r="B128" s="107" t="s">
        <v>445</v>
      </c>
      <c r="C128" s="108"/>
      <c r="D128" s="108"/>
      <c r="E128" s="108"/>
      <c r="F128" s="108"/>
      <c r="G128" s="109"/>
      <c r="H128" s="12" t="s">
        <v>441</v>
      </c>
      <c r="I128" s="11"/>
      <c r="J128" s="10">
        <v>27</v>
      </c>
    </row>
    <row r="129" spans="1:12" ht="15.75" thickBot="1" x14ac:dyDescent="0.3">
      <c r="A129" s="84">
        <v>129</v>
      </c>
      <c r="B129" s="113" t="s">
        <v>446</v>
      </c>
      <c r="C129" s="114"/>
      <c r="D129" s="114"/>
      <c r="E129" s="114"/>
      <c r="F129" s="114"/>
      <c r="G129" s="115"/>
      <c r="H129" s="85" t="s">
        <v>447</v>
      </c>
      <c r="I129" s="83"/>
      <c r="J129" s="84">
        <v>16</v>
      </c>
    </row>
    <row r="130" spans="1:12" ht="15.75" thickBot="1" x14ac:dyDescent="0.3">
      <c r="A130" s="10">
        <v>130</v>
      </c>
      <c r="B130" s="107" t="s">
        <v>448</v>
      </c>
      <c r="C130" s="108"/>
      <c r="D130" s="108"/>
      <c r="E130" s="108"/>
      <c r="F130" s="108"/>
      <c r="G130" s="109"/>
      <c r="H130" s="12" t="s">
        <v>449</v>
      </c>
      <c r="I130" s="11"/>
      <c r="J130" s="10">
        <v>360</v>
      </c>
      <c r="K130">
        <v>2772</v>
      </c>
      <c r="L130" s="69">
        <f>K130/J130</f>
        <v>7.7</v>
      </c>
    </row>
    <row r="131" spans="1:12" ht="15.75" thickBot="1" x14ac:dyDescent="0.3">
      <c r="A131" s="10">
        <v>131</v>
      </c>
      <c r="B131" s="107" t="s">
        <v>450</v>
      </c>
      <c r="C131" s="108"/>
      <c r="D131" s="108"/>
      <c r="E131" s="108"/>
      <c r="F131" s="108"/>
      <c r="G131" s="109"/>
      <c r="H131" s="12" t="s">
        <v>451</v>
      </c>
      <c r="I131" s="11"/>
      <c r="J131" s="10">
        <v>15</v>
      </c>
    </row>
    <row r="132" spans="1:12" ht="15.75" thickBot="1" x14ac:dyDescent="0.3">
      <c r="A132" s="84">
        <v>131</v>
      </c>
      <c r="B132" s="86" t="s">
        <v>413</v>
      </c>
      <c r="C132" s="87"/>
      <c r="D132" s="87"/>
      <c r="E132" s="87"/>
      <c r="F132" s="87"/>
      <c r="G132" s="88"/>
      <c r="H132" s="85" t="s">
        <v>857</v>
      </c>
      <c r="I132" s="83"/>
      <c r="J132" s="84">
        <v>61</v>
      </c>
      <c r="K132">
        <f>L132*J132</f>
        <v>671</v>
      </c>
      <c r="L132">
        <v>11</v>
      </c>
    </row>
    <row r="133" spans="1:12" ht="15.75" thickBot="1" x14ac:dyDescent="0.3">
      <c r="A133" s="10">
        <v>132</v>
      </c>
      <c r="B133" s="107" t="s">
        <v>448</v>
      </c>
      <c r="C133" s="108"/>
      <c r="D133" s="108"/>
      <c r="E133" s="108"/>
      <c r="F133" s="108"/>
      <c r="G133" s="109"/>
      <c r="H133" s="12" t="s">
        <v>452</v>
      </c>
      <c r="I133" s="11"/>
      <c r="J133" s="10">
        <v>10</v>
      </c>
    </row>
    <row r="134" spans="1:12" ht="15.75" thickBot="1" x14ac:dyDescent="0.3">
      <c r="A134" s="10">
        <v>133</v>
      </c>
      <c r="B134" s="107" t="s">
        <v>413</v>
      </c>
      <c r="C134" s="108"/>
      <c r="D134" s="108"/>
      <c r="E134" s="108"/>
      <c r="F134" s="108"/>
      <c r="G134" s="109"/>
      <c r="H134" s="12" t="s">
        <v>453</v>
      </c>
      <c r="I134" s="11"/>
      <c r="J134" s="10">
        <v>61</v>
      </c>
    </row>
    <row r="135" spans="1:12" ht="15.75" thickBot="1" x14ac:dyDescent="0.3">
      <c r="A135" s="72">
        <v>134</v>
      </c>
      <c r="B135" s="119" t="s">
        <v>454</v>
      </c>
      <c r="C135" s="120"/>
      <c r="D135" s="120"/>
      <c r="E135" s="120"/>
      <c r="F135" s="120"/>
      <c r="G135" s="121"/>
      <c r="H135" s="73" t="s">
        <v>455</v>
      </c>
      <c r="I135" s="74"/>
      <c r="J135" s="72">
        <v>24</v>
      </c>
    </row>
    <row r="136" spans="1:12" ht="15.75" thickBot="1" x14ac:dyDescent="0.3">
      <c r="A136" s="10">
        <v>135</v>
      </c>
      <c r="B136" s="107" t="s">
        <v>456</v>
      </c>
      <c r="C136" s="108"/>
      <c r="D136" s="108"/>
      <c r="E136" s="108"/>
      <c r="F136" s="108"/>
      <c r="G136" s="109"/>
      <c r="H136" s="12" t="s">
        <v>457</v>
      </c>
      <c r="I136" s="11"/>
      <c r="J136" s="10">
        <v>95</v>
      </c>
      <c r="K136">
        <v>534</v>
      </c>
      <c r="L136" s="69">
        <f>K136/J136</f>
        <v>5.6210526315789471</v>
      </c>
    </row>
    <row r="137" spans="1:12" s="1" customFormat="1" ht="15.75" thickBot="1" x14ac:dyDescent="0.3">
      <c r="A137" s="77">
        <v>136</v>
      </c>
      <c r="B137" s="110" t="s">
        <v>458</v>
      </c>
      <c r="C137" s="111"/>
      <c r="D137" s="111"/>
      <c r="E137" s="111"/>
      <c r="F137" s="111"/>
      <c r="G137" s="112"/>
      <c r="H137" s="78" t="s">
        <v>459</v>
      </c>
      <c r="I137" s="79"/>
      <c r="J137" s="77">
        <v>203</v>
      </c>
      <c r="K137" s="1">
        <v>426</v>
      </c>
      <c r="L137" s="80">
        <f>K137/J137</f>
        <v>2.0985221674876846</v>
      </c>
    </row>
    <row r="138" spans="1:12" ht="15.75" thickBot="1" x14ac:dyDescent="0.3">
      <c r="A138" s="84">
        <v>137</v>
      </c>
      <c r="B138" s="113" t="s">
        <v>460</v>
      </c>
      <c r="C138" s="114"/>
      <c r="D138" s="114"/>
      <c r="E138" s="114"/>
      <c r="F138" s="114"/>
      <c r="G138" s="115"/>
      <c r="H138" s="85" t="s">
        <v>461</v>
      </c>
      <c r="I138" s="83"/>
      <c r="J138" s="84">
        <v>65</v>
      </c>
      <c r="K138">
        <f>J138*L138</f>
        <v>812.5</v>
      </c>
      <c r="L138">
        <v>12.5</v>
      </c>
    </row>
    <row r="139" spans="1:12" ht="15.75" thickBot="1" x14ac:dyDescent="0.3">
      <c r="A139" s="10">
        <v>138</v>
      </c>
      <c r="B139" s="107" t="s">
        <v>462</v>
      </c>
      <c r="C139" s="108"/>
      <c r="D139" s="108"/>
      <c r="E139" s="108"/>
      <c r="F139" s="108"/>
      <c r="G139" s="109"/>
      <c r="H139" s="12" t="s">
        <v>463</v>
      </c>
      <c r="I139" s="11"/>
      <c r="J139" s="10">
        <v>13</v>
      </c>
    </row>
    <row r="140" spans="1:12" ht="15.75" thickBot="1" x14ac:dyDescent="0.3">
      <c r="A140" s="10">
        <v>139</v>
      </c>
      <c r="B140" s="107" t="s">
        <v>464</v>
      </c>
      <c r="C140" s="108"/>
      <c r="D140" s="108"/>
      <c r="E140" s="108"/>
      <c r="F140" s="108"/>
      <c r="G140" s="109"/>
      <c r="H140" s="12" t="s">
        <v>465</v>
      </c>
      <c r="I140" s="11"/>
      <c r="J140" s="10">
        <v>103</v>
      </c>
      <c r="K140">
        <v>1100</v>
      </c>
      <c r="L140" s="69">
        <f>K140/J140</f>
        <v>10.679611650485437</v>
      </c>
    </row>
    <row r="141" spans="1:12" ht="15.75" thickBot="1" x14ac:dyDescent="0.3">
      <c r="A141" s="10">
        <v>140</v>
      </c>
      <c r="B141" s="107" t="s">
        <v>327</v>
      </c>
      <c r="C141" s="108"/>
      <c r="D141" s="108"/>
      <c r="E141" s="108"/>
      <c r="F141" s="108"/>
      <c r="G141" s="109"/>
      <c r="H141" s="12" t="s">
        <v>466</v>
      </c>
      <c r="I141" s="11"/>
      <c r="J141" s="10">
        <v>12</v>
      </c>
    </row>
    <row r="142" spans="1:12" ht="15.75" thickBot="1" x14ac:dyDescent="0.3">
      <c r="A142" s="10">
        <v>141</v>
      </c>
      <c r="B142" s="107" t="s">
        <v>446</v>
      </c>
      <c r="C142" s="108"/>
      <c r="D142" s="108"/>
      <c r="E142" s="108"/>
      <c r="F142" s="108"/>
      <c r="G142" s="109"/>
      <c r="H142" s="12" t="s">
        <v>467</v>
      </c>
      <c r="I142" s="11"/>
      <c r="J142" s="10">
        <v>18</v>
      </c>
    </row>
    <row r="143" spans="1:12" ht="15.75" thickBot="1" x14ac:dyDescent="0.3">
      <c r="A143" s="10">
        <v>142</v>
      </c>
      <c r="B143" s="107" t="s">
        <v>458</v>
      </c>
      <c r="C143" s="108"/>
      <c r="D143" s="108"/>
      <c r="E143" s="108"/>
      <c r="F143" s="108"/>
      <c r="G143" s="109"/>
      <c r="H143" s="12" t="s">
        <v>468</v>
      </c>
      <c r="I143" s="11"/>
      <c r="J143" s="10">
        <v>50</v>
      </c>
    </row>
    <row r="144" spans="1:12" ht="15.75" thickBot="1" x14ac:dyDescent="0.3">
      <c r="A144" s="10">
        <v>143</v>
      </c>
      <c r="B144" s="107" t="s">
        <v>289</v>
      </c>
      <c r="C144" s="108"/>
      <c r="D144" s="108"/>
      <c r="E144" s="108"/>
      <c r="F144" s="108"/>
      <c r="G144" s="109"/>
      <c r="H144" s="12" t="s">
        <v>469</v>
      </c>
      <c r="I144" s="11"/>
      <c r="J144" s="10">
        <v>9</v>
      </c>
    </row>
    <row r="145" spans="1:14" ht="15.75" thickBot="1" x14ac:dyDescent="0.3">
      <c r="A145" s="10">
        <v>144</v>
      </c>
      <c r="B145" s="107" t="s">
        <v>470</v>
      </c>
      <c r="C145" s="108"/>
      <c r="D145" s="108"/>
      <c r="E145" s="108"/>
      <c r="F145" s="108"/>
      <c r="G145" s="109"/>
      <c r="H145" s="12" t="s">
        <v>471</v>
      </c>
      <c r="I145" s="11"/>
      <c r="J145" s="10">
        <v>15</v>
      </c>
      <c r="K145">
        <v>450</v>
      </c>
      <c r="L145" s="69">
        <f>K145/J145</f>
        <v>30</v>
      </c>
    </row>
    <row r="146" spans="1:14" ht="15.75" thickBot="1" x14ac:dyDescent="0.3">
      <c r="A146" s="10">
        <v>145</v>
      </c>
      <c r="B146" s="107" t="s">
        <v>458</v>
      </c>
      <c r="C146" s="108"/>
      <c r="D146" s="108"/>
      <c r="E146" s="108"/>
      <c r="F146" s="108"/>
      <c r="G146" s="109"/>
      <c r="H146" s="12" t="s">
        <v>472</v>
      </c>
      <c r="I146" s="11"/>
      <c r="J146" s="10">
        <v>21</v>
      </c>
    </row>
    <row r="147" spans="1:14" ht="15.75" thickBot="1" x14ac:dyDescent="0.3">
      <c r="A147" s="10">
        <v>146</v>
      </c>
      <c r="B147" s="107" t="s">
        <v>446</v>
      </c>
      <c r="C147" s="108"/>
      <c r="D147" s="108"/>
      <c r="E147" s="108"/>
      <c r="F147" s="108"/>
      <c r="G147" s="109"/>
      <c r="H147" s="12" t="s">
        <v>473</v>
      </c>
      <c r="I147" s="11"/>
      <c r="J147" s="10">
        <v>8</v>
      </c>
    </row>
    <row r="148" spans="1:14" ht="15.75" thickBot="1" x14ac:dyDescent="0.3">
      <c r="A148" s="10">
        <v>147</v>
      </c>
      <c r="B148" s="107" t="s">
        <v>474</v>
      </c>
      <c r="C148" s="108"/>
      <c r="D148" s="108"/>
      <c r="E148" s="108"/>
      <c r="F148" s="108"/>
      <c r="G148" s="109"/>
      <c r="H148" s="12" t="s">
        <v>475</v>
      </c>
      <c r="I148" s="11"/>
      <c r="J148" s="10">
        <v>6</v>
      </c>
    </row>
    <row r="149" spans="1:14" ht="15.75" thickBot="1" x14ac:dyDescent="0.3">
      <c r="A149" s="10">
        <v>148</v>
      </c>
      <c r="B149" s="107" t="s">
        <v>476</v>
      </c>
      <c r="C149" s="108"/>
      <c r="D149" s="108"/>
      <c r="E149" s="108"/>
      <c r="F149" s="108"/>
      <c r="G149" s="109"/>
      <c r="H149" s="12" t="s">
        <v>477</v>
      </c>
      <c r="I149" s="11"/>
      <c r="J149" s="10">
        <v>11</v>
      </c>
    </row>
    <row r="150" spans="1:14" ht="15.75" thickBot="1" x14ac:dyDescent="0.3">
      <c r="A150" s="10">
        <v>149</v>
      </c>
      <c r="B150" s="107" t="s">
        <v>478</v>
      </c>
      <c r="C150" s="108"/>
      <c r="D150" s="108"/>
      <c r="E150" s="108"/>
      <c r="F150" s="108"/>
      <c r="G150" s="109"/>
      <c r="H150" s="12" t="s">
        <v>479</v>
      </c>
      <c r="I150" s="11"/>
      <c r="J150" s="10">
        <v>31</v>
      </c>
    </row>
    <row r="151" spans="1:14" ht="15.75" thickBot="1" x14ac:dyDescent="0.3">
      <c r="A151" s="10">
        <v>150</v>
      </c>
      <c r="B151" s="107" t="s">
        <v>295</v>
      </c>
      <c r="C151" s="108"/>
      <c r="D151" s="108"/>
      <c r="E151" s="108"/>
      <c r="F151" s="108"/>
      <c r="G151" s="109"/>
      <c r="H151" s="12" t="s">
        <v>296</v>
      </c>
      <c r="I151" s="11"/>
      <c r="J151" s="10">
        <v>51</v>
      </c>
      <c r="K151">
        <v>260</v>
      </c>
      <c r="L151" s="69">
        <f>K151/J151</f>
        <v>5.0980392156862742</v>
      </c>
    </row>
    <row r="152" spans="1:14" ht="15.75" thickBot="1" x14ac:dyDescent="0.3">
      <c r="A152" s="10">
        <v>151</v>
      </c>
      <c r="B152" s="107" t="s">
        <v>480</v>
      </c>
      <c r="C152" s="108"/>
      <c r="D152" s="108"/>
      <c r="E152" s="108"/>
      <c r="F152" s="108"/>
      <c r="G152" s="109"/>
      <c r="H152" s="12" t="s">
        <v>481</v>
      </c>
      <c r="I152" s="11"/>
      <c r="J152" s="10">
        <v>50</v>
      </c>
    </row>
    <row r="153" spans="1:14" ht="15.75" thickBot="1" x14ac:dyDescent="0.3">
      <c r="A153" s="10">
        <v>152</v>
      </c>
      <c r="B153" s="107" t="s">
        <v>482</v>
      </c>
      <c r="C153" s="108"/>
      <c r="D153" s="108"/>
      <c r="E153" s="108"/>
      <c r="F153" s="108"/>
      <c r="G153" s="109"/>
      <c r="H153" s="12" t="s">
        <v>481</v>
      </c>
      <c r="I153" s="11"/>
      <c r="J153" s="10">
        <v>39</v>
      </c>
    </row>
    <row r="154" spans="1:14" ht="15.75" thickBot="1" x14ac:dyDescent="0.3">
      <c r="A154" s="10">
        <v>153</v>
      </c>
      <c r="B154" s="107" t="s">
        <v>464</v>
      </c>
      <c r="C154" s="108"/>
      <c r="D154" s="108"/>
      <c r="E154" s="108"/>
      <c r="F154" s="108"/>
      <c r="G154" s="109"/>
      <c r="H154" s="12" t="s">
        <v>296</v>
      </c>
      <c r="I154" s="11"/>
      <c r="J154" s="10">
        <v>16</v>
      </c>
      <c r="K154">
        <v>120</v>
      </c>
      <c r="L154" s="69">
        <f>K154/J154</f>
        <v>7.5</v>
      </c>
    </row>
    <row r="155" spans="1:14" s="1" customFormat="1" ht="15.75" thickBot="1" x14ac:dyDescent="0.3">
      <c r="A155" s="77">
        <v>154</v>
      </c>
      <c r="B155" s="110" t="s">
        <v>483</v>
      </c>
      <c r="C155" s="111"/>
      <c r="D155" s="111"/>
      <c r="E155" s="111"/>
      <c r="F155" s="111"/>
      <c r="G155" s="112"/>
      <c r="H155" s="78" t="s">
        <v>296</v>
      </c>
      <c r="I155" s="79"/>
      <c r="J155" s="77">
        <v>23</v>
      </c>
      <c r="K155" s="1">
        <f>L155*J155</f>
        <v>253</v>
      </c>
      <c r="L155" s="1">
        <v>11</v>
      </c>
    </row>
    <row r="156" spans="1:14" ht="15.75" thickBot="1" x14ac:dyDescent="0.3">
      <c r="A156" s="10">
        <v>155</v>
      </c>
      <c r="B156" s="107" t="s">
        <v>484</v>
      </c>
      <c r="C156" s="108"/>
      <c r="D156" s="108"/>
      <c r="E156" s="108"/>
      <c r="F156" s="108"/>
      <c r="G156" s="109"/>
      <c r="H156" s="12" t="s">
        <v>296</v>
      </c>
      <c r="I156" s="11"/>
      <c r="J156" s="10">
        <v>20</v>
      </c>
      <c r="K156">
        <f>L156*J156</f>
        <v>220</v>
      </c>
      <c r="L156">
        <v>11</v>
      </c>
      <c r="N156" s="17"/>
    </row>
    <row r="157" spans="1:14" ht="15.75" thickBot="1" x14ac:dyDescent="0.3">
      <c r="A157" s="10">
        <v>156</v>
      </c>
      <c r="B157" s="107" t="s">
        <v>313</v>
      </c>
      <c r="C157" s="108"/>
      <c r="D157" s="108"/>
      <c r="E157" s="108"/>
      <c r="F157" s="108"/>
      <c r="G157" s="109"/>
      <c r="H157" s="12" t="s">
        <v>485</v>
      </c>
      <c r="I157" s="11"/>
      <c r="J157" s="10">
        <v>49</v>
      </c>
    </row>
    <row r="158" spans="1:14" ht="15.75" thickBot="1" x14ac:dyDescent="0.3">
      <c r="A158" s="10">
        <v>157</v>
      </c>
      <c r="B158" s="107" t="s">
        <v>486</v>
      </c>
      <c r="C158" s="108"/>
      <c r="D158" s="108"/>
      <c r="E158" s="108"/>
      <c r="F158" s="108"/>
      <c r="G158" s="109"/>
      <c r="H158" s="12" t="s">
        <v>487</v>
      </c>
      <c r="I158" s="11"/>
      <c r="J158" s="10">
        <v>125</v>
      </c>
    </row>
    <row r="159" spans="1:14" ht="15.75" thickBot="1" x14ac:dyDescent="0.3">
      <c r="A159" s="10">
        <v>158</v>
      </c>
      <c r="B159" s="107" t="s">
        <v>488</v>
      </c>
      <c r="C159" s="108"/>
      <c r="D159" s="108"/>
      <c r="E159" s="108"/>
      <c r="F159" s="108"/>
      <c r="G159" s="109"/>
      <c r="H159" s="12" t="s">
        <v>485</v>
      </c>
      <c r="I159" s="11"/>
      <c r="J159" s="10">
        <v>12</v>
      </c>
    </row>
    <row r="160" spans="1:14" ht="15.75" thickBot="1" x14ac:dyDescent="0.3">
      <c r="A160" s="10">
        <v>159</v>
      </c>
      <c r="B160" s="107" t="s">
        <v>313</v>
      </c>
      <c r="C160" s="108"/>
      <c r="D160" s="108"/>
      <c r="E160" s="108"/>
      <c r="F160" s="108"/>
      <c r="G160" s="109"/>
      <c r="H160" s="12" t="s">
        <v>489</v>
      </c>
      <c r="I160" s="11"/>
      <c r="J160" s="10">
        <v>28</v>
      </c>
    </row>
    <row r="161" spans="1:12" ht="15.75" thickBot="1" x14ac:dyDescent="0.3">
      <c r="A161" s="10">
        <v>160</v>
      </c>
      <c r="B161" s="107" t="s">
        <v>450</v>
      </c>
      <c r="C161" s="108"/>
      <c r="D161" s="108"/>
      <c r="E161" s="108"/>
      <c r="F161" s="108"/>
      <c r="G161" s="109"/>
      <c r="H161" s="12" t="s">
        <v>490</v>
      </c>
      <c r="I161" s="11"/>
      <c r="J161" s="10">
        <v>12</v>
      </c>
    </row>
    <row r="162" spans="1:12" ht="15.75" thickBot="1" x14ac:dyDescent="0.3">
      <c r="A162" s="10">
        <v>161</v>
      </c>
      <c r="B162" s="107" t="s">
        <v>450</v>
      </c>
      <c r="C162" s="108"/>
      <c r="D162" s="108"/>
      <c r="E162" s="108"/>
      <c r="F162" s="108"/>
      <c r="G162" s="109"/>
      <c r="H162" s="12" t="s">
        <v>491</v>
      </c>
      <c r="I162" s="11"/>
      <c r="J162" s="10">
        <v>6</v>
      </c>
    </row>
    <row r="163" spans="1:12" ht="15.75" thickBot="1" x14ac:dyDescent="0.3">
      <c r="A163" s="10">
        <v>162</v>
      </c>
      <c r="B163" s="107" t="s">
        <v>492</v>
      </c>
      <c r="C163" s="108"/>
      <c r="D163" s="108"/>
      <c r="E163" s="108"/>
      <c r="F163" s="108"/>
      <c r="G163" s="109"/>
      <c r="H163" s="12" t="s">
        <v>493</v>
      </c>
      <c r="I163" s="11"/>
      <c r="J163" s="10">
        <v>16</v>
      </c>
    </row>
    <row r="164" spans="1:12" ht="15.75" thickBot="1" x14ac:dyDescent="0.3">
      <c r="A164" s="10">
        <v>163</v>
      </c>
      <c r="B164" s="107" t="s">
        <v>289</v>
      </c>
      <c r="C164" s="108"/>
      <c r="D164" s="108"/>
      <c r="E164" s="108"/>
      <c r="F164" s="108"/>
      <c r="G164" s="109"/>
      <c r="H164" s="12" t="s">
        <v>494</v>
      </c>
      <c r="I164" s="11"/>
      <c r="J164" s="10">
        <v>11</v>
      </c>
    </row>
    <row r="165" spans="1:12" ht="15.75" thickBot="1" x14ac:dyDescent="0.3">
      <c r="A165" s="72">
        <v>164</v>
      </c>
      <c r="B165" s="119" t="s">
        <v>495</v>
      </c>
      <c r="C165" s="120"/>
      <c r="D165" s="120"/>
      <c r="E165" s="120"/>
      <c r="F165" s="120"/>
      <c r="G165" s="121"/>
      <c r="H165" s="73" t="s">
        <v>496</v>
      </c>
      <c r="I165" s="74"/>
      <c r="J165" s="72">
        <v>24</v>
      </c>
      <c r="K165">
        <v>300</v>
      </c>
      <c r="L165" s="69">
        <f>K165/J165</f>
        <v>12.5</v>
      </c>
    </row>
    <row r="166" spans="1:12" ht="15.75" thickBot="1" x14ac:dyDescent="0.3">
      <c r="A166" s="72">
        <v>165</v>
      </c>
      <c r="B166" s="119" t="s">
        <v>497</v>
      </c>
      <c r="C166" s="120"/>
      <c r="D166" s="120"/>
      <c r="E166" s="120"/>
      <c r="F166" s="120"/>
      <c r="G166" s="121"/>
      <c r="H166" s="73" t="s">
        <v>498</v>
      </c>
      <c r="I166" s="74"/>
      <c r="J166" s="72">
        <v>14</v>
      </c>
      <c r="K166">
        <v>463</v>
      </c>
      <c r="L166" s="69">
        <f>K166/J166</f>
        <v>33.071428571428569</v>
      </c>
    </row>
    <row r="167" spans="1:12" ht="15.75" thickBot="1" x14ac:dyDescent="0.3">
      <c r="A167" s="10">
        <v>166</v>
      </c>
      <c r="B167" s="107" t="s">
        <v>283</v>
      </c>
      <c r="C167" s="108"/>
      <c r="D167" s="108"/>
      <c r="E167" s="108"/>
      <c r="F167" s="108"/>
      <c r="G167" s="109"/>
      <c r="H167" s="12" t="s">
        <v>499</v>
      </c>
      <c r="I167" s="11"/>
      <c r="J167" s="10">
        <v>7</v>
      </c>
    </row>
    <row r="168" spans="1:12" ht="15.75" thickBot="1" x14ac:dyDescent="0.3">
      <c r="A168" s="10">
        <v>167</v>
      </c>
      <c r="B168" s="107" t="s">
        <v>347</v>
      </c>
      <c r="C168" s="108"/>
      <c r="D168" s="108"/>
      <c r="E168" s="108"/>
      <c r="F168" s="108"/>
      <c r="G168" s="109"/>
      <c r="H168" s="12" t="s">
        <v>500</v>
      </c>
      <c r="I168" s="11"/>
      <c r="J168" s="10">
        <v>18</v>
      </c>
    </row>
    <row r="169" spans="1:12" ht="15.75" thickBot="1" x14ac:dyDescent="0.3">
      <c r="A169" s="10">
        <v>168</v>
      </c>
      <c r="B169" s="107" t="s">
        <v>347</v>
      </c>
      <c r="C169" s="108"/>
      <c r="D169" s="108"/>
      <c r="E169" s="108"/>
      <c r="F169" s="108"/>
      <c r="G169" s="109"/>
      <c r="H169" s="12" t="s">
        <v>501</v>
      </c>
      <c r="I169" s="11"/>
      <c r="J169" s="10">
        <v>10</v>
      </c>
    </row>
    <row r="170" spans="1:12" ht="15.75" thickBot="1" x14ac:dyDescent="0.3">
      <c r="A170" s="10">
        <v>169</v>
      </c>
      <c r="B170" s="107" t="s">
        <v>502</v>
      </c>
      <c r="C170" s="108"/>
      <c r="D170" s="108"/>
      <c r="E170" s="108"/>
      <c r="F170" s="108"/>
      <c r="G170" s="109"/>
      <c r="H170" s="12" t="s">
        <v>503</v>
      </c>
      <c r="I170" s="11"/>
      <c r="J170" s="10">
        <v>15</v>
      </c>
    </row>
    <row r="171" spans="1:12" ht="15.75" thickBot="1" x14ac:dyDescent="0.3">
      <c r="A171" s="10">
        <v>170</v>
      </c>
      <c r="B171" s="107" t="s">
        <v>504</v>
      </c>
      <c r="C171" s="108"/>
      <c r="D171" s="108"/>
      <c r="E171" s="108"/>
      <c r="F171" s="108"/>
      <c r="G171" s="109"/>
      <c r="H171" s="12" t="s">
        <v>374</v>
      </c>
      <c r="I171" s="11"/>
      <c r="J171" s="10">
        <v>20</v>
      </c>
    </row>
    <row r="172" spans="1:12" ht="15.75" thickBot="1" x14ac:dyDescent="0.3">
      <c r="A172" s="11"/>
      <c r="B172" s="122"/>
      <c r="C172" s="123"/>
      <c r="D172" s="123"/>
      <c r="E172" s="123"/>
      <c r="F172" s="123"/>
      <c r="G172" s="124"/>
      <c r="H172" s="11"/>
      <c r="I172" s="11"/>
      <c r="J172" s="11"/>
    </row>
    <row r="173" spans="1:12" ht="15.75" thickBot="1" x14ac:dyDescent="0.3">
      <c r="A173" s="11"/>
      <c r="B173" s="122"/>
      <c r="C173" s="123"/>
      <c r="D173" s="123"/>
      <c r="E173" s="123"/>
      <c r="F173" s="123"/>
      <c r="G173" s="124"/>
      <c r="H173" s="11"/>
      <c r="I173" s="11"/>
      <c r="J173" s="11"/>
    </row>
    <row r="174" spans="1:12" ht="15.75" thickBot="1" x14ac:dyDescent="0.3">
      <c r="A174" s="11"/>
      <c r="B174" s="122"/>
      <c r="C174" s="123"/>
      <c r="D174" s="123"/>
      <c r="E174" s="123"/>
      <c r="F174" s="123"/>
      <c r="G174" s="124"/>
      <c r="H174" s="11"/>
      <c r="I174" s="11"/>
      <c r="J174" s="11"/>
    </row>
    <row r="175" spans="1:12" ht="27" thickBot="1" x14ac:dyDescent="0.3">
      <c r="A175" s="11"/>
      <c r="B175" s="11"/>
      <c r="C175" s="11"/>
      <c r="D175" s="11"/>
      <c r="E175" s="11" t="s">
        <v>505</v>
      </c>
      <c r="F175" s="11"/>
      <c r="G175" s="11"/>
      <c r="H175" s="11"/>
      <c r="I175" s="11"/>
      <c r="J175" s="11"/>
    </row>
    <row r="176" spans="1:12" ht="15.75" thickBot="1" x14ac:dyDescent="0.3">
      <c r="A176" s="15">
        <v>200</v>
      </c>
      <c r="B176" s="122" t="s">
        <v>506</v>
      </c>
      <c r="C176" s="123"/>
      <c r="D176" s="124"/>
      <c r="E176" s="11"/>
      <c r="F176" s="11"/>
      <c r="G176" s="11"/>
      <c r="H176" s="11" t="s">
        <v>507</v>
      </c>
      <c r="I176" s="11"/>
      <c r="J176" s="15">
        <v>11</v>
      </c>
      <c r="K176">
        <v>825</v>
      </c>
    </row>
    <row r="177" spans="1:12" ht="15.75" thickBot="1" x14ac:dyDescent="0.3">
      <c r="A177" s="15">
        <v>201</v>
      </c>
      <c r="B177" s="122" t="s">
        <v>508</v>
      </c>
      <c r="C177" s="123"/>
      <c r="D177" s="124"/>
      <c r="E177" s="15">
        <v>250</v>
      </c>
      <c r="F177" s="11"/>
      <c r="G177" s="11"/>
      <c r="H177" s="11" t="s">
        <v>509</v>
      </c>
      <c r="I177" s="11"/>
      <c r="J177" s="15">
        <v>80</v>
      </c>
    </row>
    <row r="178" spans="1:12" ht="15.75" thickBot="1" x14ac:dyDescent="0.3">
      <c r="A178" s="15">
        <v>202</v>
      </c>
      <c r="B178" s="122" t="s">
        <v>510</v>
      </c>
      <c r="C178" s="123"/>
      <c r="D178" s="124"/>
      <c r="E178" s="15">
        <v>120</v>
      </c>
      <c r="F178" s="11"/>
      <c r="G178" s="11"/>
      <c r="H178" s="11"/>
      <c r="I178" s="11"/>
      <c r="J178" s="15">
        <v>140</v>
      </c>
      <c r="K178" t="s">
        <v>635</v>
      </c>
    </row>
    <row r="179" spans="1:12" ht="15.75" thickBot="1" x14ac:dyDescent="0.3">
      <c r="A179" s="15">
        <v>203</v>
      </c>
      <c r="B179" s="122" t="s">
        <v>511</v>
      </c>
      <c r="C179" s="123"/>
      <c r="D179" s="124"/>
      <c r="E179" s="15">
        <v>250</v>
      </c>
      <c r="F179" s="11"/>
      <c r="G179" s="11"/>
      <c r="H179" s="11" t="s">
        <v>512</v>
      </c>
      <c r="I179" s="11"/>
      <c r="J179" s="15">
        <v>3</v>
      </c>
    </row>
    <row r="180" spans="1:12" ht="15.75" thickBot="1" x14ac:dyDescent="0.3">
      <c r="A180" s="15">
        <v>204</v>
      </c>
      <c r="B180" s="122" t="s">
        <v>511</v>
      </c>
      <c r="C180" s="123"/>
      <c r="D180" s="124"/>
      <c r="E180" s="15">
        <v>120</v>
      </c>
      <c r="F180" s="11"/>
      <c r="G180" s="11"/>
      <c r="H180" s="11" t="s">
        <v>513</v>
      </c>
      <c r="I180" s="11"/>
      <c r="J180" s="15">
        <v>22</v>
      </c>
    </row>
    <row r="181" spans="1:12" ht="15.75" thickBot="1" x14ac:dyDescent="0.3">
      <c r="A181" s="15">
        <v>205</v>
      </c>
      <c r="B181" s="122" t="s">
        <v>514</v>
      </c>
      <c r="C181" s="123"/>
      <c r="D181" s="124"/>
      <c r="E181" s="15">
        <v>250</v>
      </c>
      <c r="F181" s="11"/>
      <c r="G181" s="11"/>
      <c r="H181" s="11" t="s">
        <v>515</v>
      </c>
      <c r="I181" s="11"/>
      <c r="J181" s="15">
        <v>7</v>
      </c>
    </row>
    <row r="182" spans="1:12" ht="15.75" thickBot="1" x14ac:dyDescent="0.3">
      <c r="A182" s="15">
        <v>206</v>
      </c>
      <c r="B182" s="122" t="s">
        <v>514</v>
      </c>
      <c r="C182" s="123"/>
      <c r="D182" s="124"/>
      <c r="E182" s="15">
        <v>250</v>
      </c>
      <c r="F182" s="11"/>
      <c r="G182" s="11"/>
      <c r="H182" s="11" t="s">
        <v>516</v>
      </c>
      <c r="I182" s="11"/>
      <c r="J182" s="15">
        <v>20</v>
      </c>
      <c r="K182">
        <v>800</v>
      </c>
      <c r="L182" s="69">
        <f>K182/J182</f>
        <v>40</v>
      </c>
    </row>
    <row r="183" spans="1:12" ht="15.75" thickBot="1" x14ac:dyDescent="0.3">
      <c r="A183" s="15">
        <v>207</v>
      </c>
      <c r="B183" s="122" t="s">
        <v>517</v>
      </c>
      <c r="C183" s="123"/>
      <c r="D183" s="124"/>
      <c r="E183" s="15">
        <v>300</v>
      </c>
      <c r="F183" s="11"/>
      <c r="G183" s="11"/>
      <c r="H183" s="11" t="s">
        <v>518</v>
      </c>
      <c r="I183" s="11"/>
      <c r="J183" s="15">
        <v>19</v>
      </c>
    </row>
    <row r="184" spans="1:12" ht="15.75" thickBot="1" x14ac:dyDescent="0.3">
      <c r="A184" s="15">
        <v>208</v>
      </c>
      <c r="B184" s="122" t="s">
        <v>519</v>
      </c>
      <c r="C184" s="123"/>
      <c r="D184" s="124"/>
      <c r="E184" s="15">
        <v>120</v>
      </c>
      <c r="F184" s="11"/>
      <c r="G184" s="11"/>
      <c r="H184" s="11" t="s">
        <v>481</v>
      </c>
      <c r="I184" s="11"/>
      <c r="J184" s="15">
        <v>62</v>
      </c>
    </row>
    <row r="185" spans="1:12" ht="15.75" thickBot="1" x14ac:dyDescent="0.3">
      <c r="A185" s="15">
        <v>209</v>
      </c>
      <c r="B185" s="122" t="s">
        <v>520</v>
      </c>
      <c r="C185" s="123"/>
      <c r="D185" s="124"/>
      <c r="E185" s="15">
        <v>120</v>
      </c>
      <c r="F185" s="11"/>
      <c r="G185" s="11"/>
      <c r="H185" s="11" t="s">
        <v>521</v>
      </c>
      <c r="I185" s="11"/>
      <c r="J185" s="15">
        <v>75</v>
      </c>
    </row>
    <row r="186" spans="1:12" ht="15.75" thickBo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2" ht="15.75" thickBot="1" x14ac:dyDescent="0.3">
      <c r="A187" s="15">
        <v>127</v>
      </c>
      <c r="B187" s="16" t="s">
        <v>522</v>
      </c>
      <c r="C187" s="11"/>
      <c r="D187" s="11"/>
      <c r="E187" s="11"/>
      <c r="F187" s="11"/>
      <c r="G187" s="11"/>
      <c r="H187" s="11" t="s">
        <v>523</v>
      </c>
      <c r="I187" s="11"/>
      <c r="J187" s="11">
        <v>77</v>
      </c>
      <c r="K187">
        <v>1155</v>
      </c>
      <c r="L187" s="69">
        <f>K187/J187</f>
        <v>15</v>
      </c>
    </row>
    <row r="188" spans="1:12" ht="15.75" thickBot="1" x14ac:dyDescent="0.3">
      <c r="A188" s="15">
        <v>128</v>
      </c>
      <c r="B188" s="16" t="s">
        <v>524</v>
      </c>
      <c r="C188" s="11"/>
      <c r="D188" s="11"/>
      <c r="E188" s="11"/>
      <c r="F188" s="11"/>
      <c r="G188" s="11"/>
      <c r="H188" s="11" t="s">
        <v>525</v>
      </c>
      <c r="I188" s="11"/>
      <c r="J188" s="11">
        <v>35</v>
      </c>
    </row>
    <row r="189" spans="1:12" ht="15.75" thickBot="1" x14ac:dyDescent="0.3">
      <c r="A189" s="81">
        <v>129</v>
      </c>
      <c r="B189" s="82" t="s">
        <v>526</v>
      </c>
      <c r="C189" s="83"/>
      <c r="D189" s="83"/>
      <c r="E189" s="81"/>
      <c r="F189" s="83"/>
      <c r="G189" s="83"/>
      <c r="H189" s="83" t="s">
        <v>527</v>
      </c>
      <c r="I189" s="83"/>
      <c r="J189" s="83">
        <v>31</v>
      </c>
      <c r="K189">
        <f>L189*J189</f>
        <v>465</v>
      </c>
      <c r="L189">
        <v>15</v>
      </c>
    </row>
    <row r="190" spans="1:12" ht="15.75" thickBot="1" x14ac:dyDescent="0.3">
      <c r="A190" s="15">
        <v>130</v>
      </c>
      <c r="B190" s="16" t="s">
        <v>528</v>
      </c>
      <c r="C190" s="11"/>
      <c r="D190" s="11"/>
      <c r="E190" s="15"/>
      <c r="F190" s="11"/>
      <c r="G190" s="11"/>
      <c r="H190" s="11" t="s">
        <v>529</v>
      </c>
      <c r="I190" s="11"/>
      <c r="J190" s="11">
        <v>19</v>
      </c>
      <c r="K190">
        <v>152</v>
      </c>
      <c r="L190" s="69">
        <f>K190/J190</f>
        <v>8</v>
      </c>
    </row>
    <row r="191" spans="1:12" ht="15.75" thickBot="1" x14ac:dyDescent="0.3">
      <c r="A191" s="15">
        <v>131</v>
      </c>
      <c r="B191" s="16" t="s">
        <v>530</v>
      </c>
      <c r="C191" s="11"/>
      <c r="D191" s="11"/>
      <c r="E191" s="15"/>
      <c r="F191" s="11"/>
      <c r="G191" s="11"/>
      <c r="H191" s="11" t="s">
        <v>531</v>
      </c>
      <c r="I191" s="11"/>
      <c r="J191" s="11">
        <v>12</v>
      </c>
      <c r="L191">
        <v>17.5</v>
      </c>
    </row>
    <row r="192" spans="1:12" ht="15.75" thickBot="1" x14ac:dyDescent="0.3">
      <c r="A192" s="15">
        <v>132</v>
      </c>
      <c r="B192" s="16" t="s">
        <v>532</v>
      </c>
      <c r="C192" s="11"/>
      <c r="D192" s="11"/>
      <c r="E192" s="15"/>
      <c r="F192" s="11"/>
      <c r="G192" s="11"/>
      <c r="H192" s="11" t="s">
        <v>533</v>
      </c>
      <c r="I192" s="11"/>
      <c r="J192" s="11">
        <v>15</v>
      </c>
      <c r="K192">
        <v>140</v>
      </c>
      <c r="L192" s="69">
        <f>K192/J192</f>
        <v>9.3333333333333339</v>
      </c>
    </row>
    <row r="193" spans="1:12" ht="15.75" thickBot="1" x14ac:dyDescent="0.3">
      <c r="A193" s="15">
        <v>133</v>
      </c>
      <c r="B193" s="16" t="s">
        <v>524</v>
      </c>
      <c r="C193" s="11"/>
      <c r="D193" s="11"/>
      <c r="E193" s="15"/>
      <c r="F193" s="11"/>
      <c r="G193" s="11"/>
      <c r="H193" s="11" t="s">
        <v>534</v>
      </c>
      <c r="I193" s="11"/>
      <c r="J193" s="11">
        <v>214</v>
      </c>
    </row>
    <row r="194" spans="1:12" ht="15.75" thickBot="1" x14ac:dyDescent="0.3">
      <c r="A194" s="15">
        <v>134</v>
      </c>
      <c r="B194" s="16" t="s">
        <v>535</v>
      </c>
      <c r="C194" s="11"/>
      <c r="D194" s="11"/>
      <c r="E194" s="15"/>
      <c r="F194" s="11"/>
      <c r="G194" s="11"/>
      <c r="H194" s="11" t="s">
        <v>536</v>
      </c>
      <c r="I194" s="11"/>
      <c r="J194" s="11">
        <v>70</v>
      </c>
    </row>
    <row r="195" spans="1:12" ht="15.75" thickBot="1" x14ac:dyDescent="0.3">
      <c r="A195" s="15">
        <v>135</v>
      </c>
      <c r="B195" s="11" t="s">
        <v>537</v>
      </c>
      <c r="C195" s="11"/>
      <c r="D195" s="11"/>
      <c r="E195" s="15"/>
      <c r="F195" s="11"/>
      <c r="G195" s="11"/>
      <c r="H195" s="11" t="s">
        <v>538</v>
      </c>
      <c r="I195" s="11"/>
      <c r="J195" s="11">
        <v>20</v>
      </c>
      <c r="K195">
        <v>266</v>
      </c>
      <c r="L195" s="69">
        <f>K195/J195</f>
        <v>13.3</v>
      </c>
    </row>
    <row r="196" spans="1:12" ht="15.75" thickBot="1" x14ac:dyDescent="0.3">
      <c r="A196" s="15">
        <v>136</v>
      </c>
      <c r="B196" s="16" t="s">
        <v>539</v>
      </c>
      <c r="C196" s="11"/>
      <c r="D196" s="11"/>
      <c r="E196" s="15"/>
      <c r="F196" s="11"/>
      <c r="G196" s="11"/>
      <c r="H196" s="11" t="s">
        <v>540</v>
      </c>
      <c r="I196" s="11"/>
      <c r="J196" s="11">
        <v>77</v>
      </c>
      <c r="K196">
        <v>481</v>
      </c>
      <c r="L196" s="69">
        <f>K196/J196</f>
        <v>6.2467532467532472</v>
      </c>
    </row>
    <row r="197" spans="1:12" ht="15.75" thickBot="1" x14ac:dyDescent="0.3">
      <c r="A197" s="15">
        <v>137</v>
      </c>
      <c r="B197" s="11" t="s">
        <v>537</v>
      </c>
      <c r="C197" s="11"/>
      <c r="D197" s="11"/>
      <c r="E197" s="15"/>
      <c r="F197" s="15"/>
      <c r="G197" s="11"/>
      <c r="H197" s="11" t="s">
        <v>541</v>
      </c>
      <c r="I197" s="11"/>
      <c r="J197" s="11">
        <v>15</v>
      </c>
    </row>
    <row r="198" spans="1:12" ht="15.75" thickBot="1" x14ac:dyDescent="0.3">
      <c r="A198" s="15">
        <v>138</v>
      </c>
      <c r="B198" s="16" t="s">
        <v>542</v>
      </c>
      <c r="C198" s="11"/>
      <c r="D198" s="11"/>
      <c r="E198" s="15"/>
      <c r="F198" s="15"/>
      <c r="G198" s="11"/>
      <c r="H198" s="11" t="s">
        <v>543</v>
      </c>
      <c r="I198" s="11"/>
      <c r="J198" s="11">
        <v>12</v>
      </c>
    </row>
    <row r="199" spans="1:12" ht="15.75" thickBot="1" x14ac:dyDescent="0.3">
      <c r="A199" s="75">
        <v>139</v>
      </c>
      <c r="B199" s="76" t="s">
        <v>544</v>
      </c>
      <c r="C199" s="74"/>
      <c r="D199" s="74"/>
      <c r="E199" s="74"/>
      <c r="F199" s="74"/>
      <c r="G199" s="74"/>
      <c r="H199" s="74" t="s">
        <v>545</v>
      </c>
      <c r="I199" s="74"/>
      <c r="J199" s="74">
        <v>15</v>
      </c>
      <c r="K199">
        <v>262</v>
      </c>
      <c r="L199" s="69">
        <f>K199/J199</f>
        <v>17.466666666666665</v>
      </c>
    </row>
    <row r="200" spans="1:12" ht="15.75" thickBot="1" x14ac:dyDescent="0.3">
      <c r="A200" s="15">
        <v>140</v>
      </c>
      <c r="B200" s="16" t="s">
        <v>546</v>
      </c>
      <c r="C200" s="11"/>
      <c r="D200" s="11"/>
      <c r="E200" s="11"/>
      <c r="F200" s="11"/>
      <c r="G200" s="11"/>
      <c r="H200" s="11" t="s">
        <v>547</v>
      </c>
      <c r="I200" s="11"/>
      <c r="J200" s="11">
        <v>62</v>
      </c>
    </row>
    <row r="201" spans="1:12" ht="15.75" thickBot="1" x14ac:dyDescent="0.3">
      <c r="A201" s="15">
        <v>141</v>
      </c>
      <c r="B201" s="16" t="s">
        <v>548</v>
      </c>
      <c r="C201" s="11"/>
      <c r="D201" s="11"/>
      <c r="E201" s="11"/>
      <c r="F201" s="11"/>
      <c r="G201" s="11"/>
      <c r="H201" s="11"/>
      <c r="I201" s="11"/>
      <c r="J201" s="11">
        <v>8</v>
      </c>
    </row>
    <row r="202" spans="1:12" ht="15.75" thickBot="1" x14ac:dyDescent="0.3">
      <c r="A202" s="15">
        <v>142</v>
      </c>
      <c r="B202" s="16" t="s">
        <v>528</v>
      </c>
      <c r="C202" s="11"/>
      <c r="D202" s="11"/>
      <c r="E202" s="11"/>
      <c r="F202" s="11"/>
      <c r="G202" s="11"/>
      <c r="H202" s="11" t="s">
        <v>549</v>
      </c>
      <c r="I202" s="11"/>
      <c r="J202" s="11">
        <v>48</v>
      </c>
      <c r="K202">
        <v>853</v>
      </c>
      <c r="L202" s="69">
        <f>K202/J202</f>
        <v>17.770833333333332</v>
      </c>
    </row>
    <row r="203" spans="1:12" ht="15.75" thickBot="1" x14ac:dyDescent="0.3">
      <c r="A203" s="15">
        <v>143</v>
      </c>
      <c r="B203" s="16" t="s">
        <v>550</v>
      </c>
      <c r="C203" s="11"/>
      <c r="D203" s="11"/>
      <c r="E203" s="11"/>
      <c r="F203" s="11"/>
      <c r="G203" s="11"/>
      <c r="H203" s="11" t="s">
        <v>551</v>
      </c>
      <c r="I203" s="11"/>
      <c r="J203" s="11">
        <v>28</v>
      </c>
      <c r="K203">
        <v>350</v>
      </c>
      <c r="L203" s="69">
        <f>K203/J203</f>
        <v>12.5</v>
      </c>
    </row>
    <row r="204" spans="1:12" ht="15.75" thickBot="1" x14ac:dyDescent="0.3">
      <c r="A204" s="15">
        <v>144</v>
      </c>
      <c r="B204" s="16" t="s">
        <v>552</v>
      </c>
      <c r="C204" s="11"/>
      <c r="D204" s="11"/>
      <c r="E204" s="11"/>
      <c r="F204" s="11"/>
      <c r="G204" s="11"/>
      <c r="H204" s="11" t="s">
        <v>553</v>
      </c>
      <c r="I204" s="11"/>
      <c r="J204" s="11">
        <v>51</v>
      </c>
    </row>
    <row r="205" spans="1:12" ht="15.75" thickBot="1" x14ac:dyDescent="0.3">
      <c r="A205" s="15">
        <v>145</v>
      </c>
      <c r="B205" s="16" t="s">
        <v>542</v>
      </c>
      <c r="C205" s="11"/>
      <c r="D205" s="11"/>
      <c r="E205" s="11"/>
      <c r="F205" s="11"/>
      <c r="G205" s="11"/>
      <c r="H205" s="11" t="s">
        <v>554</v>
      </c>
      <c r="I205" s="11"/>
      <c r="J205" s="11">
        <v>65</v>
      </c>
    </row>
    <row r="206" spans="1:12" ht="15.75" thickBot="1" x14ac:dyDescent="0.3">
      <c r="A206" s="15">
        <v>146</v>
      </c>
      <c r="B206" s="16" t="s">
        <v>524</v>
      </c>
      <c r="C206" s="11"/>
      <c r="D206" s="11"/>
      <c r="E206" s="11"/>
      <c r="F206" s="11"/>
      <c r="G206" s="11"/>
      <c r="H206" s="11" t="s">
        <v>555</v>
      </c>
      <c r="I206" s="11"/>
      <c r="J206" s="11">
        <v>32</v>
      </c>
    </row>
    <row r="207" spans="1:12" ht="15.75" thickBot="1" x14ac:dyDescent="0.3">
      <c r="A207" s="15">
        <v>147</v>
      </c>
      <c r="B207" s="16" t="s">
        <v>542</v>
      </c>
      <c r="C207" s="11"/>
      <c r="D207" s="11"/>
      <c r="E207" s="11"/>
      <c r="F207" s="11"/>
      <c r="G207" s="11"/>
      <c r="H207" s="11" t="s">
        <v>556</v>
      </c>
      <c r="I207" s="11"/>
      <c r="J207" s="11">
        <v>18</v>
      </c>
    </row>
    <row r="208" spans="1:12" ht="15.75" thickBot="1" x14ac:dyDescent="0.3">
      <c r="A208" s="15">
        <v>148</v>
      </c>
      <c r="B208" s="16" t="s">
        <v>557</v>
      </c>
      <c r="C208" s="11"/>
      <c r="D208" s="11"/>
      <c r="E208" s="11"/>
      <c r="F208" s="11"/>
      <c r="G208" s="11"/>
      <c r="H208" s="11" t="s">
        <v>558</v>
      </c>
      <c r="I208" s="11"/>
      <c r="J208" s="11">
        <v>51</v>
      </c>
      <c r="K208">
        <v>765</v>
      </c>
      <c r="L208" s="69">
        <f>K208/J208</f>
        <v>15</v>
      </c>
    </row>
    <row r="209" spans="1:12" ht="15.75" thickBot="1" x14ac:dyDescent="0.3">
      <c r="A209" s="15">
        <v>149</v>
      </c>
      <c r="B209" s="16" t="s">
        <v>559</v>
      </c>
      <c r="C209" s="11"/>
      <c r="D209" s="11"/>
      <c r="E209" s="11"/>
      <c r="F209" s="11"/>
      <c r="G209" s="11"/>
      <c r="H209" s="11" t="s">
        <v>560</v>
      </c>
      <c r="I209" s="11"/>
      <c r="J209" s="11">
        <v>25</v>
      </c>
      <c r="K209">
        <v>312</v>
      </c>
      <c r="L209" s="69">
        <f>K209/J209</f>
        <v>12.48</v>
      </c>
    </row>
    <row r="210" spans="1:12" ht="15.75" thickBot="1" x14ac:dyDescent="0.3">
      <c r="A210" s="15">
        <v>150</v>
      </c>
      <c r="B210" s="16" t="s">
        <v>559</v>
      </c>
      <c r="C210" s="11"/>
      <c r="D210" s="11"/>
      <c r="E210" s="11"/>
      <c r="F210" s="11"/>
      <c r="G210" s="11"/>
      <c r="H210" s="11" t="s">
        <v>561</v>
      </c>
      <c r="I210" s="11"/>
      <c r="J210" s="11">
        <v>450</v>
      </c>
      <c r="K210">
        <v>900</v>
      </c>
      <c r="L210" s="69">
        <f>K210/J210</f>
        <v>2</v>
      </c>
    </row>
    <row r="211" spans="1:12" ht="15.75" thickBot="1" x14ac:dyDescent="0.3">
      <c r="A211" s="15">
        <v>151</v>
      </c>
      <c r="B211" s="16" t="s">
        <v>562</v>
      </c>
      <c r="C211" s="11"/>
      <c r="D211" s="11"/>
      <c r="E211" s="11"/>
      <c r="F211" s="11"/>
      <c r="G211" s="11"/>
      <c r="H211" s="11" t="s">
        <v>563</v>
      </c>
      <c r="I211" s="11"/>
      <c r="J211" s="11">
        <v>25</v>
      </c>
    </row>
    <row r="212" spans="1:12" ht="15.75" thickBot="1" x14ac:dyDescent="0.3">
      <c r="A212" s="15">
        <v>152</v>
      </c>
      <c r="B212" s="16" t="s">
        <v>562</v>
      </c>
      <c r="C212" s="11"/>
      <c r="D212" s="11"/>
      <c r="E212" s="11"/>
      <c r="F212" s="11"/>
      <c r="G212" s="11"/>
      <c r="H212" s="11" t="s">
        <v>564</v>
      </c>
      <c r="I212" s="11"/>
      <c r="J212" s="11">
        <v>10</v>
      </c>
    </row>
    <row r="213" spans="1:12" ht="15.75" thickBot="1" x14ac:dyDescent="0.3">
      <c r="A213" s="15">
        <v>153</v>
      </c>
      <c r="B213" s="16" t="s">
        <v>562</v>
      </c>
      <c r="C213" s="11"/>
      <c r="D213" s="11"/>
      <c r="E213" s="11"/>
      <c r="F213" s="11"/>
      <c r="G213" s="11"/>
      <c r="H213" s="11" t="s">
        <v>565</v>
      </c>
      <c r="I213" s="11"/>
      <c r="J213" s="11">
        <v>10</v>
      </c>
    </row>
    <row r="214" spans="1:12" ht="15.75" thickBot="1" x14ac:dyDescent="0.3">
      <c r="A214" s="15">
        <v>154</v>
      </c>
      <c r="B214" s="16" t="s">
        <v>562</v>
      </c>
      <c r="C214" s="11"/>
      <c r="D214" s="11"/>
      <c r="E214" s="11"/>
      <c r="F214" s="11"/>
      <c r="G214" s="11"/>
      <c r="H214" s="11" t="s">
        <v>566</v>
      </c>
      <c r="I214" s="11"/>
      <c r="J214" s="11">
        <v>10</v>
      </c>
    </row>
    <row r="215" spans="1:12" ht="15.75" thickBot="1" x14ac:dyDescent="0.3">
      <c r="A215" s="15">
        <v>155</v>
      </c>
      <c r="B215" s="16" t="s">
        <v>567</v>
      </c>
      <c r="C215" s="11"/>
      <c r="D215" s="11"/>
      <c r="E215" s="11"/>
      <c r="F215" s="11"/>
      <c r="G215" s="11"/>
      <c r="H215" s="11" t="s">
        <v>568</v>
      </c>
      <c r="I215" s="11"/>
      <c r="J215" s="11">
        <v>73</v>
      </c>
    </row>
    <row r="216" spans="1:12" ht="15.75" thickBot="1" x14ac:dyDescent="0.3">
      <c r="A216" s="15">
        <v>156</v>
      </c>
      <c r="B216" s="16" t="s">
        <v>569</v>
      </c>
      <c r="C216" s="11"/>
      <c r="D216" s="11"/>
      <c r="E216" s="11"/>
      <c r="F216" s="11"/>
      <c r="G216" s="11"/>
      <c r="H216" s="11" t="s">
        <v>570</v>
      </c>
      <c r="I216" s="11"/>
      <c r="J216" s="11">
        <v>24</v>
      </c>
      <c r="K216">
        <v>320</v>
      </c>
      <c r="L216" s="69">
        <f>K216/J216</f>
        <v>13.333333333333334</v>
      </c>
    </row>
    <row r="217" spans="1:12" ht="15.75" thickBot="1" x14ac:dyDescent="0.3">
      <c r="A217" s="15">
        <v>157</v>
      </c>
      <c r="B217" s="11" t="s">
        <v>571</v>
      </c>
      <c r="C217" s="11"/>
      <c r="D217" s="11"/>
      <c r="E217" s="11"/>
      <c r="F217" s="11"/>
      <c r="G217" s="11"/>
      <c r="H217" s="11" t="s">
        <v>572</v>
      </c>
      <c r="I217" s="11"/>
      <c r="J217" s="11">
        <v>16</v>
      </c>
      <c r="K217">
        <v>270</v>
      </c>
      <c r="L217" s="69">
        <f>K217/J217</f>
        <v>16.875</v>
      </c>
    </row>
    <row r="218" spans="1:12" ht="15.75" thickBot="1" x14ac:dyDescent="0.3">
      <c r="A218" s="15">
        <v>158</v>
      </c>
      <c r="B218" s="16" t="s">
        <v>573</v>
      </c>
      <c r="C218" s="11"/>
      <c r="D218" s="11"/>
      <c r="E218" s="11"/>
      <c r="F218" s="11"/>
      <c r="G218" s="11"/>
      <c r="H218" s="11" t="s">
        <v>574</v>
      </c>
      <c r="I218" s="11"/>
      <c r="J218" s="11">
        <v>32</v>
      </c>
    </row>
    <row r="219" spans="1:12" ht="15.75" thickBot="1" x14ac:dyDescent="0.3">
      <c r="A219" s="15">
        <v>159</v>
      </c>
      <c r="B219" s="16" t="s">
        <v>575</v>
      </c>
      <c r="C219" s="11"/>
      <c r="D219" s="11"/>
      <c r="E219" s="11"/>
      <c r="F219" s="11"/>
      <c r="G219" s="11"/>
      <c r="H219" s="11" t="s">
        <v>576</v>
      </c>
      <c r="I219" s="11"/>
      <c r="J219" s="11">
        <v>90</v>
      </c>
      <c r="K219">
        <v>450</v>
      </c>
      <c r="L219" s="69">
        <f>K219/J219</f>
        <v>5</v>
      </c>
    </row>
    <row r="220" spans="1:12" ht="15.75" thickBot="1" x14ac:dyDescent="0.3">
      <c r="A220" s="81">
        <v>160</v>
      </c>
      <c r="B220" s="82" t="s">
        <v>526</v>
      </c>
      <c r="C220" s="83"/>
      <c r="D220" s="83"/>
      <c r="E220" s="83"/>
      <c r="F220" s="83"/>
      <c r="G220" s="83"/>
      <c r="H220" s="83" t="s">
        <v>577</v>
      </c>
      <c r="I220" s="83"/>
      <c r="J220" s="83">
        <v>7</v>
      </c>
    </row>
    <row r="221" spans="1:12" ht="15.75" thickBot="1" x14ac:dyDescent="0.3">
      <c r="A221" s="15">
        <v>161</v>
      </c>
      <c r="B221" s="16" t="s">
        <v>562</v>
      </c>
      <c r="C221" s="11"/>
      <c r="D221" s="11"/>
      <c r="E221" s="11"/>
      <c r="F221" s="11"/>
      <c r="G221" s="11"/>
      <c r="H221" s="11" t="s">
        <v>578</v>
      </c>
      <c r="I221" s="11"/>
      <c r="J221" s="11">
        <v>51</v>
      </c>
    </row>
    <row r="222" spans="1:12" ht="15.75" thickBot="1" x14ac:dyDescent="0.3">
      <c r="A222" s="81">
        <v>162</v>
      </c>
      <c r="B222" s="82" t="s">
        <v>535</v>
      </c>
      <c r="C222" s="83"/>
      <c r="D222" s="83"/>
      <c r="E222" s="83"/>
      <c r="F222" s="83"/>
      <c r="G222" s="83"/>
      <c r="H222" s="83" t="s">
        <v>579</v>
      </c>
      <c r="I222" s="83"/>
      <c r="J222" s="83">
        <v>30</v>
      </c>
    </row>
    <row r="223" spans="1:12" ht="15.75" thickBot="1" x14ac:dyDescent="0.3">
      <c r="A223" s="15">
        <v>163</v>
      </c>
      <c r="B223" s="16" t="s">
        <v>580</v>
      </c>
      <c r="C223" s="11"/>
      <c r="D223" s="11"/>
      <c r="E223" s="11"/>
      <c r="F223" s="11"/>
      <c r="G223" s="11"/>
      <c r="H223" s="11" t="s">
        <v>581</v>
      </c>
      <c r="I223" s="11"/>
      <c r="J223" s="11">
        <v>6</v>
      </c>
      <c r="K223">
        <v>450</v>
      </c>
      <c r="L223" s="69">
        <f>K223/J223</f>
        <v>75</v>
      </c>
    </row>
    <row r="224" spans="1:12" ht="15.75" thickBot="1" x14ac:dyDescent="0.3">
      <c r="A224" s="15">
        <v>164</v>
      </c>
      <c r="B224" s="16" t="s">
        <v>582</v>
      </c>
      <c r="C224" s="11"/>
      <c r="D224" s="11"/>
      <c r="E224" s="11"/>
      <c r="F224" s="11"/>
      <c r="G224" s="11"/>
      <c r="H224" s="11" t="s">
        <v>583</v>
      </c>
      <c r="I224" s="11"/>
      <c r="J224" s="11">
        <v>15</v>
      </c>
    </row>
    <row r="225" spans="1:12" ht="15.75" thickBot="1" x14ac:dyDescent="0.3">
      <c r="A225" s="15">
        <v>165</v>
      </c>
      <c r="B225" s="71" t="s">
        <v>584</v>
      </c>
      <c r="C225" s="11"/>
      <c r="D225" s="11"/>
      <c r="E225" s="11"/>
      <c r="F225" s="11"/>
      <c r="G225" s="11"/>
      <c r="H225" s="11" t="s">
        <v>585</v>
      </c>
      <c r="I225" s="11"/>
      <c r="J225" s="11">
        <v>15</v>
      </c>
    </row>
    <row r="226" spans="1:12" ht="15.75" thickBot="1" x14ac:dyDescent="0.3">
      <c r="A226" s="15">
        <v>166</v>
      </c>
      <c r="B226" s="16" t="s">
        <v>582</v>
      </c>
      <c r="C226" s="11"/>
      <c r="D226" s="11"/>
      <c r="E226" s="11"/>
      <c r="F226" s="11"/>
      <c r="G226" s="11"/>
      <c r="H226" s="11" t="s">
        <v>586</v>
      </c>
      <c r="I226" s="11"/>
      <c r="J226" s="11">
        <v>26</v>
      </c>
    </row>
    <row r="227" spans="1:12" ht="15.75" thickBot="1" x14ac:dyDescent="0.3">
      <c r="A227" s="15">
        <v>167</v>
      </c>
      <c r="B227" s="16" t="s">
        <v>587</v>
      </c>
      <c r="C227" s="11"/>
      <c r="D227" s="11"/>
      <c r="E227" s="11"/>
      <c r="F227" s="11"/>
      <c r="G227" s="11"/>
      <c r="H227" s="11" t="s">
        <v>588</v>
      </c>
      <c r="I227" s="11"/>
      <c r="J227" s="11">
        <v>34</v>
      </c>
    </row>
    <row r="228" spans="1:12" ht="15.75" thickBot="1" x14ac:dyDescent="0.3">
      <c r="A228" s="15">
        <v>168</v>
      </c>
      <c r="B228" s="16" t="s">
        <v>528</v>
      </c>
      <c r="C228" s="11"/>
      <c r="D228" s="11"/>
      <c r="E228" s="11"/>
      <c r="F228" s="11"/>
      <c r="G228" s="11"/>
      <c r="H228" s="11" t="s">
        <v>589</v>
      </c>
      <c r="I228" s="11"/>
      <c r="J228" s="11">
        <v>16</v>
      </c>
      <c r="K228">
        <v>100</v>
      </c>
      <c r="L228" s="69">
        <f>K228/J228</f>
        <v>6.25</v>
      </c>
    </row>
    <row r="229" spans="1:12" ht="15.75" thickBot="1" x14ac:dyDescent="0.3">
      <c r="A229" s="81">
        <v>169</v>
      </c>
      <c r="B229" s="82" t="s">
        <v>582</v>
      </c>
      <c r="C229" s="83"/>
      <c r="D229" s="83"/>
      <c r="E229" s="83"/>
      <c r="F229" s="83"/>
      <c r="G229" s="83"/>
      <c r="H229" s="83" t="s">
        <v>590</v>
      </c>
      <c r="I229" s="83"/>
      <c r="J229" s="83">
        <v>7</v>
      </c>
      <c r="K229" s="1"/>
      <c r="L229" s="1"/>
    </row>
    <row r="230" spans="1:12" ht="15.75" thickBot="1" x14ac:dyDescent="0.3">
      <c r="A230" s="15">
        <v>170</v>
      </c>
      <c r="B230" s="16" t="s">
        <v>591</v>
      </c>
      <c r="C230" s="11"/>
      <c r="D230" s="11"/>
      <c r="E230" s="11"/>
      <c r="F230" s="11"/>
      <c r="G230" s="11"/>
      <c r="H230" s="11" t="s">
        <v>592</v>
      </c>
      <c r="I230" s="11"/>
      <c r="J230" s="11">
        <v>12</v>
      </c>
      <c r="K230">
        <v>1050</v>
      </c>
      <c r="L230" s="69">
        <f>K230/J230</f>
        <v>87.5</v>
      </c>
    </row>
    <row r="231" spans="1:12" ht="15.75" thickBot="1" x14ac:dyDescent="0.3">
      <c r="A231" s="15">
        <v>171</v>
      </c>
      <c r="B231" s="16" t="s">
        <v>593</v>
      </c>
      <c r="C231" s="11"/>
      <c r="D231" s="11"/>
      <c r="E231" s="11"/>
      <c r="F231" s="11"/>
      <c r="G231" s="11"/>
      <c r="H231" s="11" t="s">
        <v>594</v>
      </c>
      <c r="I231" s="11"/>
      <c r="J231" s="11">
        <v>25</v>
      </c>
    </row>
    <row r="232" spans="1:12" ht="15.75" thickBot="1" x14ac:dyDescent="0.3">
      <c r="A232" s="15">
        <v>172</v>
      </c>
      <c r="B232" s="16" t="s">
        <v>593</v>
      </c>
      <c r="C232" s="11"/>
      <c r="D232" s="11"/>
      <c r="E232" s="11"/>
      <c r="F232" s="11"/>
      <c r="G232" s="11"/>
      <c r="H232" s="11" t="s">
        <v>595</v>
      </c>
      <c r="I232" s="11"/>
      <c r="J232" s="11">
        <v>52</v>
      </c>
    </row>
    <row r="233" spans="1:12" ht="15.75" thickBot="1" x14ac:dyDescent="0.3">
      <c r="A233" s="15">
        <v>173</v>
      </c>
      <c r="B233" s="16" t="s">
        <v>596</v>
      </c>
      <c r="C233" s="11"/>
      <c r="D233" s="11"/>
      <c r="E233" s="11"/>
      <c r="F233" s="11"/>
      <c r="G233" s="11"/>
      <c r="H233" s="11" t="s">
        <v>597</v>
      </c>
      <c r="I233" s="11"/>
      <c r="J233" s="11">
        <v>26</v>
      </c>
      <c r="K233">
        <v>1560</v>
      </c>
      <c r="L233" s="69">
        <f>K233/J233</f>
        <v>60</v>
      </c>
    </row>
    <row r="234" spans="1:12" ht="15.75" thickBot="1" x14ac:dyDescent="0.3">
      <c r="A234" s="15">
        <v>174</v>
      </c>
      <c r="B234" s="16" t="s">
        <v>598</v>
      </c>
      <c r="C234" s="11"/>
      <c r="D234" s="11"/>
      <c r="E234" s="11"/>
      <c r="F234" s="11"/>
      <c r="G234" s="11"/>
      <c r="H234" s="11" t="s">
        <v>599</v>
      </c>
      <c r="I234" s="11"/>
      <c r="J234" s="11">
        <v>24</v>
      </c>
    </row>
    <row r="235" spans="1:12" ht="15.75" thickBot="1" x14ac:dyDescent="0.3">
      <c r="A235" s="15">
        <v>175</v>
      </c>
      <c r="B235" s="16" t="s">
        <v>600</v>
      </c>
      <c r="C235" s="11"/>
      <c r="D235" s="11"/>
      <c r="E235" s="11"/>
      <c r="F235" s="11"/>
      <c r="G235" s="11"/>
      <c r="H235" s="11" t="s">
        <v>601</v>
      </c>
      <c r="I235" s="11"/>
      <c r="J235" s="11">
        <v>15</v>
      </c>
    </row>
    <row r="236" spans="1:12" ht="15.75" thickBot="1" x14ac:dyDescent="0.3">
      <c r="A236" s="15">
        <v>176</v>
      </c>
      <c r="B236" s="16" t="s">
        <v>524</v>
      </c>
      <c r="C236" s="11"/>
      <c r="D236" s="11"/>
      <c r="E236" s="11"/>
      <c r="F236" s="11"/>
      <c r="G236" s="11"/>
      <c r="H236" s="11" t="s">
        <v>602</v>
      </c>
      <c r="I236" s="11"/>
      <c r="J236" s="11">
        <v>68</v>
      </c>
    </row>
    <row r="237" spans="1:12" ht="15.75" thickBot="1" x14ac:dyDescent="0.3">
      <c r="A237" s="15">
        <v>177</v>
      </c>
      <c r="B237" s="11" t="s">
        <v>603</v>
      </c>
      <c r="C237" s="11"/>
      <c r="D237" s="11"/>
      <c r="E237" s="11"/>
      <c r="F237" s="11"/>
      <c r="G237" s="11"/>
      <c r="H237" s="11" t="s">
        <v>604</v>
      </c>
      <c r="I237" s="11"/>
      <c r="J237" s="11">
        <v>19</v>
      </c>
    </row>
    <row r="238" spans="1:12" ht="15.75" thickBot="1" x14ac:dyDescent="0.3">
      <c r="A238" s="15">
        <v>178</v>
      </c>
      <c r="B238" s="16" t="s">
        <v>605</v>
      </c>
      <c r="C238" s="11"/>
      <c r="D238" s="11"/>
      <c r="E238" s="11"/>
      <c r="F238" s="11"/>
      <c r="G238" s="11"/>
      <c r="H238" s="11" t="s">
        <v>606</v>
      </c>
      <c r="I238" s="11"/>
      <c r="J238" s="11">
        <v>28</v>
      </c>
    </row>
    <row r="239" spans="1:12" ht="15.75" thickBot="1" x14ac:dyDescent="0.3">
      <c r="A239" s="15">
        <v>179</v>
      </c>
      <c r="B239" s="16" t="s">
        <v>607</v>
      </c>
      <c r="C239" s="11"/>
      <c r="D239" s="11"/>
      <c r="E239" s="11"/>
      <c r="F239" s="11"/>
      <c r="G239" s="11"/>
      <c r="H239" s="11" t="s">
        <v>608</v>
      </c>
      <c r="I239" s="11"/>
      <c r="J239" s="11">
        <v>30</v>
      </c>
    </row>
    <row r="240" spans="1:12" ht="15.75" thickBot="1" x14ac:dyDescent="0.3">
      <c r="A240" s="15">
        <v>180</v>
      </c>
      <c r="B240" s="16" t="s">
        <v>528</v>
      </c>
      <c r="C240" s="11"/>
      <c r="D240" s="11"/>
      <c r="E240" s="11"/>
      <c r="F240" s="11"/>
      <c r="G240" s="11"/>
      <c r="H240" s="11" t="s">
        <v>609</v>
      </c>
      <c r="I240" s="11"/>
      <c r="J240" s="11">
        <v>29</v>
      </c>
      <c r="K240">
        <v>116</v>
      </c>
      <c r="L240" s="69">
        <f>K240/J240</f>
        <v>4</v>
      </c>
    </row>
    <row r="241" spans="1:12" ht="15.75" thickBot="1" x14ac:dyDescent="0.3">
      <c r="A241" s="15">
        <v>181</v>
      </c>
      <c r="B241" s="16" t="s">
        <v>610</v>
      </c>
      <c r="C241" s="11"/>
      <c r="D241" s="11"/>
      <c r="E241" s="11"/>
      <c r="F241" s="11"/>
      <c r="G241" s="11"/>
      <c r="H241" s="11" t="s">
        <v>611</v>
      </c>
      <c r="I241" s="11"/>
      <c r="J241" s="11">
        <v>15</v>
      </c>
    </row>
    <row r="242" spans="1:12" ht="15.75" thickBot="1" x14ac:dyDescent="0.3">
      <c r="A242" s="15">
        <v>182</v>
      </c>
      <c r="B242" s="16" t="s">
        <v>612</v>
      </c>
      <c r="C242" s="11"/>
      <c r="D242" s="11"/>
      <c r="E242" s="11"/>
      <c r="F242" s="11"/>
      <c r="G242" s="11"/>
      <c r="H242" s="11" t="s">
        <v>613</v>
      </c>
      <c r="I242" s="11"/>
      <c r="J242" s="11">
        <v>18</v>
      </c>
    </row>
    <row r="243" spans="1:12" ht="15.75" thickBot="1" x14ac:dyDescent="0.3">
      <c r="A243" s="15">
        <v>183</v>
      </c>
      <c r="B243" s="16" t="s">
        <v>614</v>
      </c>
      <c r="C243" s="11"/>
      <c r="D243" s="11"/>
      <c r="E243" s="11"/>
      <c r="F243" s="11"/>
      <c r="G243" s="11"/>
      <c r="H243" s="11" t="s">
        <v>615</v>
      </c>
      <c r="I243" s="11"/>
      <c r="J243" s="11">
        <v>16</v>
      </c>
    </row>
    <row r="244" spans="1:12" ht="15.75" thickBot="1" x14ac:dyDescent="0.3">
      <c r="A244" s="15">
        <v>184</v>
      </c>
      <c r="B244" s="16" t="s">
        <v>610</v>
      </c>
      <c r="C244" s="11"/>
      <c r="D244" s="11"/>
      <c r="E244" s="11"/>
      <c r="F244" s="11"/>
      <c r="G244" s="11"/>
      <c r="H244" s="11" t="s">
        <v>616</v>
      </c>
      <c r="I244" s="11"/>
      <c r="J244" s="11">
        <v>9</v>
      </c>
      <c r="K244">
        <v>270</v>
      </c>
      <c r="L244" s="69">
        <f>K244/J244</f>
        <v>30</v>
      </c>
    </row>
    <row r="245" spans="1:12" ht="15.75" thickBot="1" x14ac:dyDescent="0.3">
      <c r="A245" s="15">
        <v>185</v>
      </c>
      <c r="B245" s="16" t="s">
        <v>617</v>
      </c>
      <c r="C245" s="11"/>
      <c r="D245" s="11"/>
      <c r="E245" s="11"/>
      <c r="F245" s="11"/>
      <c r="G245" s="11"/>
      <c r="H245" s="11" t="s">
        <v>568</v>
      </c>
      <c r="I245" s="11"/>
      <c r="J245" s="11">
        <v>42</v>
      </c>
    </row>
    <row r="246" spans="1:12" ht="15.75" thickBot="1" x14ac:dyDescent="0.3">
      <c r="A246" s="15">
        <v>186</v>
      </c>
      <c r="B246" s="16" t="s">
        <v>618</v>
      </c>
      <c r="C246" s="11"/>
      <c r="D246" s="11"/>
      <c r="E246" s="11"/>
      <c r="F246" s="11"/>
      <c r="G246" s="11"/>
      <c r="H246" s="11" t="s">
        <v>619</v>
      </c>
      <c r="I246" s="11"/>
      <c r="J246" s="11">
        <v>218</v>
      </c>
      <c r="K246">
        <v>42.5</v>
      </c>
      <c r="L246" s="69">
        <f>K246/J246</f>
        <v>0.19495412844036697</v>
      </c>
    </row>
    <row r="247" spans="1:12" ht="15.75" thickBot="1" x14ac:dyDescent="0.3">
      <c r="A247" s="15">
        <v>187</v>
      </c>
      <c r="B247" s="16" t="s">
        <v>524</v>
      </c>
      <c r="C247" s="11"/>
      <c r="D247" s="11"/>
      <c r="E247" s="11"/>
      <c r="F247" s="11"/>
      <c r="G247" s="11"/>
      <c r="H247" s="11" t="s">
        <v>620</v>
      </c>
      <c r="I247" s="11"/>
      <c r="J247" s="11">
        <v>14</v>
      </c>
    </row>
    <row r="248" spans="1:12" ht="15.75" thickBot="1" x14ac:dyDescent="0.3">
      <c r="A248" s="15">
        <v>188</v>
      </c>
      <c r="B248" s="16" t="s">
        <v>621</v>
      </c>
      <c r="C248" s="11"/>
      <c r="D248" s="11"/>
      <c r="E248" s="11"/>
      <c r="F248" s="11"/>
      <c r="G248" s="11"/>
      <c r="H248" s="11" t="s">
        <v>622</v>
      </c>
      <c r="I248" s="11"/>
      <c r="J248" s="15">
        <v>281</v>
      </c>
      <c r="K248">
        <v>10670</v>
      </c>
      <c r="L248" s="69">
        <f>K248/J248</f>
        <v>37.971530249110323</v>
      </c>
    </row>
    <row r="249" spans="1:12" ht="15.75" thickBot="1" x14ac:dyDescent="0.3">
      <c r="A249" s="15">
        <v>189</v>
      </c>
      <c r="B249" s="16" t="s">
        <v>524</v>
      </c>
      <c r="C249" s="11"/>
      <c r="D249" s="11"/>
      <c r="E249" s="11"/>
      <c r="F249" s="11"/>
      <c r="G249" s="11"/>
      <c r="H249" s="11" t="s">
        <v>623</v>
      </c>
      <c r="I249" s="11"/>
      <c r="J249" s="11">
        <v>10</v>
      </c>
    </row>
    <row r="250" spans="1:12" ht="15.75" thickBot="1" x14ac:dyDescent="0.3">
      <c r="A250" s="15">
        <v>190</v>
      </c>
      <c r="B250" s="16" t="s">
        <v>624</v>
      </c>
      <c r="C250" s="11"/>
      <c r="D250" s="11"/>
      <c r="E250" s="11"/>
      <c r="F250" s="11"/>
      <c r="G250" s="11"/>
      <c r="H250" s="11" t="s">
        <v>625</v>
      </c>
      <c r="I250" s="11"/>
      <c r="J250" s="11">
        <v>76</v>
      </c>
      <c r="K250">
        <v>1140</v>
      </c>
      <c r="L250" s="69">
        <f>K250/J250</f>
        <v>15</v>
      </c>
    </row>
    <row r="251" spans="1:12" ht="15.75" thickBot="1" x14ac:dyDescent="0.3">
      <c r="A251" s="15">
        <v>191</v>
      </c>
      <c r="B251" s="11" t="s">
        <v>626</v>
      </c>
      <c r="C251" s="11"/>
      <c r="D251" s="11"/>
      <c r="E251" s="11"/>
      <c r="F251" s="11"/>
      <c r="G251" s="11"/>
      <c r="H251" s="11" t="s">
        <v>627</v>
      </c>
      <c r="I251" s="11"/>
      <c r="J251" s="11">
        <v>510</v>
      </c>
    </row>
    <row r="252" spans="1:12" ht="15.75" thickBot="1" x14ac:dyDescent="0.3">
      <c r="A252" s="15">
        <v>192</v>
      </c>
      <c r="B252" s="16" t="s">
        <v>628</v>
      </c>
      <c r="C252" s="11"/>
      <c r="D252" s="11"/>
      <c r="E252" s="11"/>
      <c r="F252" s="11"/>
      <c r="G252" s="11"/>
      <c r="H252" s="11" t="s">
        <v>629</v>
      </c>
      <c r="I252" s="11"/>
      <c r="J252" s="11">
        <v>150</v>
      </c>
      <c r="K252">
        <v>11550</v>
      </c>
      <c r="L252" s="69">
        <f>K252/J252</f>
        <v>77</v>
      </c>
    </row>
    <row r="253" spans="1:12" ht="15.75" thickBot="1" x14ac:dyDescent="0.3">
      <c r="A253" s="15">
        <v>193</v>
      </c>
      <c r="B253" s="16" t="s">
        <v>630</v>
      </c>
      <c r="C253" s="11"/>
      <c r="D253" s="11"/>
      <c r="E253" s="11"/>
      <c r="F253" s="11"/>
      <c r="G253" s="11"/>
      <c r="H253" s="11" t="s">
        <v>631</v>
      </c>
      <c r="I253" s="11"/>
      <c r="J253" s="11">
        <v>120</v>
      </c>
      <c r="K253">
        <v>3960</v>
      </c>
      <c r="L253" s="69">
        <f>K253/J253</f>
        <v>33</v>
      </c>
    </row>
    <row r="254" spans="1:12" ht="15.75" thickBot="1" x14ac:dyDescent="0.3">
      <c r="A254" s="15">
        <v>194</v>
      </c>
      <c r="B254" s="16" t="s">
        <v>632</v>
      </c>
      <c r="C254" s="11"/>
      <c r="D254" s="11"/>
      <c r="E254" s="11"/>
      <c r="F254" s="11"/>
      <c r="G254" s="11"/>
      <c r="H254" s="11" t="s">
        <v>633</v>
      </c>
      <c r="I254" s="11"/>
      <c r="J254" s="11">
        <v>51</v>
      </c>
      <c r="K254">
        <v>4250</v>
      </c>
      <c r="L254" s="69">
        <f>K254/J254</f>
        <v>83.333333333333329</v>
      </c>
    </row>
    <row r="255" spans="1:12" ht="19.5" customHeight="1" thickBot="1" x14ac:dyDescent="0.3">
      <c r="A255" s="11">
        <v>195</v>
      </c>
      <c r="B255" s="11" t="s">
        <v>742</v>
      </c>
      <c r="C255" s="11"/>
      <c r="D255" s="11"/>
      <c r="E255" s="11"/>
      <c r="F255" s="11"/>
      <c r="G255" s="11"/>
      <c r="H255" s="11" t="s">
        <v>743</v>
      </c>
      <c r="I255" s="11"/>
      <c r="J255" s="11">
        <v>36</v>
      </c>
    </row>
    <row r="256" spans="1:12" ht="15.75" thickBot="1" x14ac:dyDescent="0.3">
      <c r="A256" s="15">
        <v>210</v>
      </c>
      <c r="B256" s="16" t="s">
        <v>753</v>
      </c>
      <c r="C256" s="11"/>
      <c r="D256" s="11"/>
      <c r="E256" s="11"/>
      <c r="F256" s="11"/>
      <c r="G256" s="11"/>
      <c r="H256" s="11" t="s">
        <v>754</v>
      </c>
      <c r="I256" s="11"/>
      <c r="J256" s="11">
        <v>78</v>
      </c>
    </row>
    <row r="257" spans="1:12" ht="15.75" thickBot="1" x14ac:dyDescent="0.3">
      <c r="A257" s="15">
        <v>211</v>
      </c>
      <c r="B257" s="16" t="s">
        <v>755</v>
      </c>
      <c r="C257" s="11"/>
      <c r="D257" s="11"/>
      <c r="E257" s="11"/>
      <c r="F257" s="11"/>
      <c r="G257" s="11"/>
      <c r="H257" s="11" t="s">
        <v>258</v>
      </c>
      <c r="I257" s="11"/>
      <c r="J257" s="11">
        <v>66</v>
      </c>
    </row>
    <row r="258" spans="1:12" ht="15.75" thickBot="1" x14ac:dyDescent="0.3">
      <c r="A258" s="15">
        <v>212</v>
      </c>
      <c r="B258" s="16" t="s">
        <v>756</v>
      </c>
      <c r="C258" s="11"/>
      <c r="D258" s="11"/>
      <c r="E258" s="11"/>
      <c r="F258" s="11"/>
      <c r="G258" s="11"/>
      <c r="H258" s="11" t="s">
        <v>258</v>
      </c>
      <c r="I258" s="11"/>
      <c r="J258" s="11">
        <v>120</v>
      </c>
    </row>
    <row r="259" spans="1:12" ht="15.75" thickBot="1" x14ac:dyDescent="0.3">
      <c r="A259" s="15">
        <v>213</v>
      </c>
      <c r="B259" s="16" t="s">
        <v>757</v>
      </c>
      <c r="C259" s="11"/>
      <c r="D259" s="11"/>
      <c r="E259" s="11"/>
      <c r="F259" s="11"/>
      <c r="G259" s="11"/>
      <c r="H259" s="11" t="s">
        <v>258</v>
      </c>
      <c r="I259" s="11"/>
      <c r="J259" s="15">
        <v>108</v>
      </c>
    </row>
    <row r="260" spans="1:12" ht="15.75" thickBot="1" x14ac:dyDescent="0.3">
      <c r="A260" s="15">
        <v>214</v>
      </c>
      <c r="B260" s="16" t="s">
        <v>758</v>
      </c>
      <c r="C260" s="11"/>
      <c r="D260" s="11"/>
      <c r="E260" s="11"/>
      <c r="F260" s="11"/>
      <c r="G260" s="11"/>
      <c r="H260" s="11" t="s">
        <v>759</v>
      </c>
      <c r="I260" s="11"/>
      <c r="J260" s="15">
        <v>23</v>
      </c>
    </row>
    <row r="261" spans="1:12" ht="15.75" thickBot="1" x14ac:dyDescent="0.3">
      <c r="A261" s="15">
        <v>215</v>
      </c>
      <c r="B261" s="16" t="s">
        <v>758</v>
      </c>
      <c r="C261" s="11"/>
      <c r="D261" s="11"/>
      <c r="E261" s="11"/>
      <c r="F261" s="11"/>
      <c r="G261" s="11"/>
      <c r="H261" s="11" t="s">
        <v>760</v>
      </c>
      <c r="I261" s="11"/>
      <c r="J261" s="15">
        <v>18</v>
      </c>
    </row>
    <row r="262" spans="1:12" ht="15.75" thickBot="1" x14ac:dyDescent="0.3">
      <c r="A262" s="15">
        <v>216</v>
      </c>
      <c r="B262" s="16" t="s">
        <v>758</v>
      </c>
      <c r="C262" s="11"/>
      <c r="D262" s="11"/>
      <c r="E262" s="11"/>
      <c r="F262" s="11"/>
      <c r="G262" s="11"/>
      <c r="H262" s="11" t="s">
        <v>761</v>
      </c>
      <c r="I262" s="11"/>
      <c r="J262" s="15">
        <v>20</v>
      </c>
    </row>
    <row r="263" spans="1:12" ht="15.75" thickBot="1" x14ac:dyDescent="0.3">
      <c r="A263" s="15">
        <v>217</v>
      </c>
      <c r="B263" s="16" t="s">
        <v>758</v>
      </c>
      <c r="C263" s="11"/>
      <c r="D263" s="11"/>
      <c r="E263" s="11"/>
      <c r="F263" s="11"/>
      <c r="G263" s="11"/>
      <c r="H263" s="11" t="s">
        <v>762</v>
      </c>
      <c r="I263" s="11"/>
      <c r="J263" s="15">
        <v>31</v>
      </c>
    </row>
    <row r="264" spans="1:12" ht="15.75" thickBot="1" x14ac:dyDescent="0.3">
      <c r="A264" s="15">
        <v>218</v>
      </c>
      <c r="B264" s="16" t="s">
        <v>758</v>
      </c>
      <c r="C264" s="11"/>
      <c r="D264" s="11"/>
      <c r="E264" s="11"/>
      <c r="F264" s="11"/>
      <c r="G264" s="11"/>
      <c r="H264" s="11" t="s">
        <v>763</v>
      </c>
      <c r="I264" s="11"/>
      <c r="J264" s="15">
        <v>6</v>
      </c>
    </row>
    <row r="265" spans="1:12" ht="15.75" thickBot="1" x14ac:dyDescent="0.3">
      <c r="A265" s="15">
        <v>219</v>
      </c>
      <c r="B265" s="16" t="s">
        <v>764</v>
      </c>
      <c r="C265" s="11"/>
      <c r="D265" s="11"/>
      <c r="E265" s="11"/>
      <c r="F265" s="11"/>
      <c r="G265" s="11"/>
      <c r="H265" s="11" t="s">
        <v>765</v>
      </c>
      <c r="I265" s="11"/>
      <c r="J265" s="15">
        <v>120</v>
      </c>
    </row>
    <row r="266" spans="1:12" ht="15.75" thickBot="1" x14ac:dyDescent="0.3">
      <c r="A266" s="15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2" ht="15.75" thickBot="1" x14ac:dyDescent="0.3">
      <c r="A267" s="15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2" ht="15.75" thickBot="1" x14ac:dyDescent="0.3">
      <c r="A268" s="15"/>
      <c r="B268" s="11" t="s">
        <v>860</v>
      </c>
      <c r="C268" s="11"/>
      <c r="D268" s="11"/>
      <c r="E268" s="11"/>
      <c r="F268" s="11"/>
      <c r="G268" s="11"/>
      <c r="H268" s="11" t="s">
        <v>858</v>
      </c>
      <c r="I268" s="11"/>
      <c r="J268" s="11">
        <v>19</v>
      </c>
      <c r="K268">
        <f>J268*L268</f>
        <v>285</v>
      </c>
      <c r="L268">
        <v>15</v>
      </c>
    </row>
    <row r="269" spans="1:12" ht="15.75" thickBot="1" x14ac:dyDescent="0.3">
      <c r="A269" s="15"/>
      <c r="B269" s="11" t="s">
        <v>859</v>
      </c>
      <c r="C269" s="11"/>
      <c r="D269" s="11"/>
      <c r="E269" s="11"/>
      <c r="F269" s="11"/>
      <c r="G269" s="11"/>
      <c r="H269" s="11" t="s">
        <v>861</v>
      </c>
      <c r="I269" s="11"/>
      <c r="J269" s="11">
        <v>34</v>
      </c>
      <c r="K269">
        <f>J269*L269</f>
        <v>408</v>
      </c>
      <c r="L269">
        <v>12</v>
      </c>
    </row>
    <row r="270" spans="1:12" ht="15.75" thickBot="1" x14ac:dyDescent="0.3">
      <c r="A270" s="11"/>
      <c r="B270" s="11" t="s">
        <v>862</v>
      </c>
      <c r="C270" s="11"/>
      <c r="D270" s="11"/>
      <c r="E270" s="11"/>
      <c r="F270" s="11"/>
      <c r="G270" s="11"/>
      <c r="H270" s="11" t="s">
        <v>863</v>
      </c>
      <c r="I270" s="11"/>
      <c r="J270" s="11">
        <v>12</v>
      </c>
      <c r="K270">
        <f>J270*L270</f>
        <v>210</v>
      </c>
      <c r="L270">
        <v>17.5</v>
      </c>
    </row>
    <row r="271" spans="1:12" ht="15.75" thickBot="1" x14ac:dyDescent="0.3">
      <c r="A271" s="11"/>
      <c r="B271" s="11" t="s">
        <v>864</v>
      </c>
      <c r="C271" s="11"/>
      <c r="D271" s="11"/>
      <c r="E271" s="11"/>
      <c r="F271" s="11"/>
      <c r="G271" s="11"/>
      <c r="H271" s="11" t="s">
        <v>865</v>
      </c>
      <c r="I271" s="11"/>
      <c r="J271" s="11">
        <v>7</v>
      </c>
      <c r="K271">
        <f>J271*L271</f>
        <v>161</v>
      </c>
      <c r="L271">
        <v>23</v>
      </c>
    </row>
    <row r="272" spans="1:12" ht="15.75" thickBo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5.75" thickBo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ht="15.75" thickBo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ht="15.75" thickBot="1" x14ac:dyDescent="0.3">
      <c r="A275" s="11"/>
      <c r="B275" s="11" t="s">
        <v>866</v>
      </c>
      <c r="C275" s="11"/>
      <c r="D275" s="11"/>
      <c r="E275" s="11"/>
      <c r="F275" s="11"/>
      <c r="G275" s="11"/>
      <c r="H275" s="11"/>
      <c r="I275" s="11"/>
      <c r="J275" s="11"/>
    </row>
    <row r="276" spans="1:10" ht="15.75" thickBo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ht="15.75" thickBo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ht="15.75" thickBo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ht="15.75" thickBo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ht="15.75" thickBo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ht="15.75" thickBo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ht="15.75" thickBo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ht="15.75" thickBo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ht="15.75" thickBo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ht="15.75" thickBo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ht="15.75" thickBo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ht="15.75" thickBo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ht="15.75" thickBo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ht="15.75" thickBo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ht="15.75" thickBo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ht="15.75" thickBo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ht="15.75" thickBo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ht="15.75" thickBo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ht="15.75" thickBo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ht="15.75" thickBo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ht="15.75" thickBo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ht="15.75" thickBo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ht="15.75" thickBo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ht="15.75" thickBo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ht="15.75" thickBo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ht="15.75" thickBo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ht="15.75" thickBo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ht="15.75" thickBo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ht="15.75" thickBo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ht="15.75" thickBo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ht="15.75" thickBo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ht="15.75" thickBo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ht="15.75" thickBo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ht="15.75" thickBo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ht="15.75" thickBo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ht="15.75" thickBo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ht="15.75" thickBo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ht="15.75" thickBo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ht="15.75" thickBo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ht="15.75" thickBo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ht="15.75" thickBo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ht="15.75" thickBo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ht="15.75" thickBo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ht="15.75" thickBo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ht="15.75" thickBo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5.75" thickBo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ht="15.75" thickBo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ht="15.75" thickBo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ht="15.75" thickBo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ht="15.75" thickBo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ht="15.75" thickBo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ht="15.75" thickBo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ht="15.75" thickBo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ht="15.75" thickBo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ht="15.75" thickBo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ht="15.75" thickBo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ht="15.75" thickBo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ht="15.75" thickBo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ht="15.75" thickBo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ht="15.75" thickBo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ht="15.75" thickBo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ht="15.75" thickBo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ht="15.75" thickBo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ht="15.75" thickBo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ht="15.75" thickBo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ht="15.75" thickBo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ht="15.75" thickBo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ht="15.75" thickBo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ht="15.75" thickBo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ht="15.75" thickBo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ht="15.75" thickBo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ht="15.75" thickBo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ht="15.75" thickBo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ht="15.75" thickBo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ht="15.75" thickBo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ht="15.75" thickBo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ht="15.75" thickBo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ht="15.75" thickBo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ht="15.75" thickBo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ht="15.75" thickBo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ht="15.75" thickBo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ht="15.75" thickBo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ht="15.75" thickBo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ht="15.75" thickBo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ht="15.75" thickBo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ht="15.75" thickBo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ht="15.75" thickBo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ht="15.75" thickBo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ht="15.75" thickBo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ht="15.75" thickBo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ht="15.75" thickBo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ht="15.75" thickBo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ht="15.75" thickBo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ht="15.75" thickBo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ht="15.75" thickBo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ht="15.75" thickBo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ht="15.75" thickBo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ht="15.75" thickBo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ht="15.75" thickBo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ht="15.75" thickBo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ht="15.75" thickBo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ht="15.75" thickBo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5.75" thickBo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ht="15.75" thickBo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5.75" thickBo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ht="15.75" thickBo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ht="15.75" thickBo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ht="15.75" thickBo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ht="15.75" thickBo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ht="15.75" thickBo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ht="15.75" thickBo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ht="15.75" thickBo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15.75" thickBo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15.75" thickBo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5.75" thickBo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5.75" thickBo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ht="15.75" thickBo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ht="15.75" thickBo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15.75" thickBo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15.75" thickBo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ht="15.75" thickBo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ht="15.75" thickBo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ht="15.75" thickBo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5.75" thickBo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ht="15.75" thickBo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5.75" thickBo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5.75" thickBo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15.75" thickBo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15.75" thickBo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ht="15.75" thickBo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ht="15.75" thickBo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ht="15.75" thickBo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5.75" thickBo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5.75" thickBo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5.75" thickBo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5.75" thickBo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5.75" thickBo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5.75" thickBo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5.75" thickBo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5.75" thickBo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ht="15.75" thickBo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ht="15.75" thickBo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ht="15.75" thickBo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15.75" thickBo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15.75" thickBo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ht="15.75" thickBo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ht="15.75" thickBo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ht="15.75" thickBo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ht="15.75" thickBo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5.75" thickBo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5.75" thickBo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5.75" thickBo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5.75" thickBo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5.75" thickBo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5.75" thickBo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5.75" thickBo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5.75" thickBo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5.75" thickBo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5.75" thickBo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5.75" thickBo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5.75" thickBo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5.75" thickBo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5.75" thickBo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5.75" thickBo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5.75" thickBo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5.75" thickBo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.75" thickBo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ht="15.75" thickBo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5.75" thickBo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5.75" thickBo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5.75" thickBo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5.75" thickBo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5.75" thickBo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ht="15.75" thickBo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ht="15.75" thickBo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ht="15.75" thickBo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ht="15.75" thickBo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ht="15.75" thickBo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ht="15.75" thickBo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ht="15.75" thickBo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ht="15.75" thickBo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ht="15.75" thickBo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ht="15.75" thickBo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ht="15.75" thickBo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ht="15.75" thickBo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ht="15.75" thickBo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ht="15.75" thickBo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ht="15.75" thickBo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ht="15.75" thickBo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ht="15.75" thickBo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ht="15.75" thickBo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ht="15.75" thickBo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ht="15.75" thickBo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ht="15.75" thickBo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ht="15.75" thickBo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ht="15.75" thickBo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15.75" thickBo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ht="15.75" thickBo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ht="15.75" thickBo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ht="15.75" thickBo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ht="15.75" thickBo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ht="15.75" thickBo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ht="15.75" thickBo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ht="15.75" thickBo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ht="15.75" thickBo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ht="15.75" thickBo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ht="15.75" thickBo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ht="15.75" thickBo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ht="15.75" thickBo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ht="15.75" thickBo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ht="15.75" thickBo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ht="15.75" thickBo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ht="15.75" thickBo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ht="15.75" thickBo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ht="15.75" thickBo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ht="15.75" thickBo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ht="15.75" thickBo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1:10" ht="15.75" thickBo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ht="15.75" thickBo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ht="15.75" thickBo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ht="15.75" thickBo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ht="15.75" thickBo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ht="15.75" thickBo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1:10" ht="15.75" thickBo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ht="15.75" thickBo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ht="15.75" thickBo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ht="15.75" thickBo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ht="15.75" thickBo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ht="15.75" thickBo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ht="15.75" thickBo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ht="15.75" thickBo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1:10" ht="15.75" thickBo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1:10" ht="15.75" thickBo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1:10" ht="15.75" thickBo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1:10" ht="15.75" thickBo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1:10" ht="15.75" thickBo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ht="15.75" thickBo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1:10" ht="15.75" thickBo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1:10" ht="15.75" thickBo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1:10" ht="15.75" thickBo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ht="15.75" thickBo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1:10" ht="15.75" thickBo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1:10" ht="15.75" thickBo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1:10" ht="15.75" thickBo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1:10" ht="15.75" thickBo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1:10" ht="15.75" thickBo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ht="15.75" thickBo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1:10" ht="15.75" thickBo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1:10" ht="15.75" thickBo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1:10" ht="15.75" thickBo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1:10" ht="15.75" thickBo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1:10" ht="15.75" thickBo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1:10" ht="15.75" thickBo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1:10" ht="15.75" thickBo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1:10" ht="15.75" thickBo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1:10" ht="15.75" thickBo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1:10" ht="15.75" thickBo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1:10" ht="15.75" thickBo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1:10" ht="15.75" thickBo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1:10" ht="15.75" thickBo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1:10" ht="15.75" thickBo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1:10" ht="15.75" thickBo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1:10" ht="15.75" thickBo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1:10" ht="15.75" thickBo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1:10" ht="15.75" thickBo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1:10" ht="15.75" thickBo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1:10" ht="15.75" thickBo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1:10" ht="15.75" thickBo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1:10" ht="15.75" thickBo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1:10" ht="15.75" thickBo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1:10" ht="15.75" thickBo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1:10" ht="15.75" thickBo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1:10" ht="15.75" thickBo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1:10" ht="15.75" thickBo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1:10" ht="15.75" thickBo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1:10" ht="15.75" thickBo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10" ht="15.75" thickBo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1:10" ht="15.75" thickBo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ht="15.75" thickBo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ht="15.75" thickBo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1:10" ht="15.75" thickBo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1:10" ht="15.75" thickBo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1:10" ht="15.75" thickBo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1:10" ht="15.75" thickBo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1:10" ht="15.75" thickBo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ht="15.75" thickBo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ht="15.75" thickBo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1:10" ht="15.75" thickBo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1:10" ht="15.75" thickBo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1:10" ht="15.75" thickBo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1:10" ht="15.75" thickBo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ht="15.75" thickBo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1:10" ht="15.75" thickBo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1:10" ht="15.75" thickBo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1:10" ht="15.75" thickBo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1:10" ht="15.75" thickBo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1:10" ht="15.75" thickBo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1:10" ht="15.75" thickBo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1:10" ht="15.75" thickBo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1:10" ht="15.75" thickBo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ht="15.75" thickBo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ht="15.75" thickBo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ht="15.75" thickBo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1:10" ht="15.75" thickBo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1:10" ht="15.75" thickBo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ht="15.75" thickBo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1:10" ht="15.75" thickBo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ht="15.75" thickBo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ht="15.75" thickBo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1:10" ht="15.75" thickBo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1:10" ht="15.75" thickBo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1:10" ht="15.75" thickBo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ht="15.75" thickBo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ht="15.75" thickBo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1:10" ht="15.75" thickBo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1:10" ht="15.75" thickBo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ht="15.75" thickBo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ht="15.75" thickBo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ht="15.75" thickBo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1:10" ht="15.75" thickBo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ht="15.75" thickBo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1:10" ht="15.75" thickBo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ht="15.75" thickBo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ht="15.75" thickBo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ht="15.75" thickBo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ht="15.75" thickBo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ht="15.75" thickBo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ht="15.75" thickBo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ht="15.75" thickBo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ht="15.75" thickBo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ht="15.75" thickBo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ht="15.75" thickBo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ht="15.75" thickBo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ht="15.75" thickBo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ht="15.75" thickBo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ht="15.75" thickBo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ht="15.75" thickBo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15.75" thickBo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ht="15.75" thickBo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ht="15.75" thickBo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ht="15.75" thickBo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ht="15.75" thickBo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ht="15.75" thickBo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ht="15.75" thickBo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ht="15.75" thickBo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ht="15.75" thickBo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ht="15.75" thickBo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ht="15.75" thickBo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ht="15.75" thickBo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5.75" thickBo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5.75" thickBo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5.75" thickBo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5.75" thickBo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5.75" thickBo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5.75" thickBo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5.75" thickBo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5.75" thickBo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5.75" thickBo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5.75" thickBo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5.75" thickBo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5.75" thickBo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5.75" thickBo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5.75" thickBo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5.75" thickBo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ht="15.75" thickBo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5.75" thickBo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ht="15.75" thickBo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ht="15.75" thickBo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15.75" thickBo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5.75" thickBo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5.75" thickBo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5.75" thickBo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5.75" thickBo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5.75" thickBo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5.75" thickBo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5.75" thickBo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5.75" thickBo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5.75" thickBo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5.75" thickBo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5.75" thickBo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5.75" thickBo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5.75" thickBo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5.75" thickBo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5.75" thickBo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5.75" thickBo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5.75" thickBo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 thickBo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5.75" thickBo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5.75" thickBo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5.75" thickBo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5.75" thickBo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5.75" thickBo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5.75" thickBo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5.75" thickBo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5.75" thickBo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5.75" thickBo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5.75" thickBo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5.75" thickBo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5.75" thickBo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5.75" thickBo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5.75" thickBo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5.75" thickBo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5.75" thickBo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 thickBo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 thickBo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5.75" thickBo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5.75" thickBo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5.75" thickBo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5.75" thickBo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 thickBo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 thickBo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 thickBo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 thickBo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 thickBo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 thickBo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 thickBo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 thickBo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 thickBo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 thickBo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 thickBo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 thickBo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 thickBo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 thickBo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 thickBo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 thickBo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 thickBo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 thickBo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 thickBo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 thickBo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 thickBo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 thickBo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 thickBo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 thickBo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 thickBo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 thickBo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 thickBo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 thickBo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 thickBo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 thickBo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 thickBo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 thickBo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 thickBo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 thickBo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 thickBo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 thickBo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 thickBo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 thickBo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 thickBo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 thickBo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 thickBo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 thickBo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 thickBo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 thickBo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 thickBo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 thickBo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 thickBo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 thickBo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 thickBo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 thickBo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 thickBo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 thickBo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 thickBo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 thickBo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 thickBo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 thickBo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 thickBo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 thickBo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 thickBo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 thickBo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 thickBo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 thickBo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 thickBo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 thickBo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 thickBo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 thickBo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 thickBo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 thickBo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 thickBo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 thickBo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 thickBo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 thickBo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 thickBo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 thickBo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 thickBo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 thickBo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 thickBo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 thickBo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 thickBo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 thickBo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 thickBo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 thickBo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 thickBo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 thickBo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 thickBo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 thickBo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 thickBo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 thickBo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 thickBo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 thickBo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 thickBo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 thickBo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 thickBo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 thickBo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 thickBo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 thickBo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 thickBo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 thickBo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 thickBo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 thickBo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 thickBo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 thickBo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 thickBo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 thickBo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 thickBo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 thickBo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 thickBo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 thickBo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 thickBo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 thickBo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 thickBo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 thickBo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 thickBo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 thickBo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 thickBo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 thickBo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 thickBo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 thickBo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 thickBo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 thickBo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 thickBo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 thickBo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 thickBo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 thickBo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 thickBo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 thickBo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 thickBo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 thickBo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 thickBo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 thickBo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 thickBo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 thickBo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 thickBo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 thickBo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 thickBo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 thickBo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 thickBo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 thickBo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 thickBo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 thickBo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 thickBo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 thickBo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 thickBo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 thickBo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 thickBo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 thickBo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 thickBo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 thickBo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 thickBo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 thickBo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 thickBo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 thickBo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 thickBo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 thickBo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 thickBo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 thickBo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 thickBo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 thickBo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 thickBo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 thickBo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 thickBo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 thickBo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 thickBo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 thickBo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 thickBo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 thickBo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 thickBo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 thickBo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 thickBo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 thickBo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 thickBo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 thickBo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 thickBo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 thickBo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 thickBo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 thickBo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 thickBo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 thickBo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 thickBo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 thickBo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 thickBo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 thickBo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 thickBo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 thickBo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 thickBo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 thickBo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 thickBo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 thickBo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 thickBo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 thickBo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 thickBo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 thickBo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 thickBo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 thickBo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 thickBo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 thickBo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 thickBo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 thickBo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 thickBo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 thickBo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 thickBo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 thickBo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 thickBo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 thickBo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 thickBo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 thickBo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 thickBo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 thickBo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 thickBo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 thickBo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 thickBo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 thickBo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 thickBo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 thickBo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 thickBo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 thickBo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 thickBo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 thickBo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 thickBo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 thickBo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 thickBo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 thickBo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 thickBo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 thickBo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 thickBo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 thickBo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 thickBo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 thickBo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 thickBo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 thickBo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 thickBo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 thickBo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 thickBo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 thickBo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 thickBo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 thickBo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 thickBo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 thickBo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 thickBo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 thickBo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 thickBo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 thickBo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 thickBo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 thickBo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 thickBo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 thickBo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 thickBo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 thickBo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 thickBo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 thickBo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 thickBo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 thickBo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 thickBo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 thickBo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 thickBo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 thickBo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 thickBo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 thickBo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 thickBo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 thickBo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 thickBo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 thickBo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 thickBo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 thickBo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 thickBo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 thickBo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 thickBo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 thickBo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 thickBo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 thickBo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 thickBo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 thickBo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 thickBo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 thickBo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 thickBo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 thickBo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 thickBo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 thickBo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 thickBo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 thickBo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 thickBo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 thickBo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 thickBo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 thickBo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 thickBo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 thickBo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 thickBo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 thickBo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 thickBo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 thickBo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 thickBo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 thickBo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 thickBo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 thickBo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 thickBo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 thickBo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 thickBo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 thickBo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 thickBo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 thickBo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 thickBo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 thickBo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 thickBo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 thickBo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 thickBo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 thickBo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 thickBo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 thickBo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 thickBo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 thickBo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 thickBo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 thickBo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 thickBo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 thickBo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 thickBo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 thickBo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 thickBot="1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</sheetData>
  <mergeCells count="196"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81:D181"/>
    <mergeCell ref="B169:G169"/>
    <mergeCell ref="B170:G170"/>
    <mergeCell ref="B171:G171"/>
    <mergeCell ref="B172:G172"/>
    <mergeCell ref="B173:G173"/>
    <mergeCell ref="B174:G174"/>
    <mergeCell ref="B163:G163"/>
    <mergeCell ref="B164:G164"/>
    <mergeCell ref="B165:G165"/>
    <mergeCell ref="B166:G166"/>
    <mergeCell ref="B167:G167"/>
    <mergeCell ref="B168:G168"/>
    <mergeCell ref="B157:G157"/>
    <mergeCell ref="B158:G158"/>
    <mergeCell ref="B159:G159"/>
    <mergeCell ref="B160:G160"/>
    <mergeCell ref="B161:G161"/>
    <mergeCell ref="B162:G162"/>
    <mergeCell ref="B151:G151"/>
    <mergeCell ref="B152:G152"/>
    <mergeCell ref="B153:G153"/>
    <mergeCell ref="B154:G154"/>
    <mergeCell ref="B155:G155"/>
    <mergeCell ref="B156:G156"/>
    <mergeCell ref="B145:G145"/>
    <mergeCell ref="B146:G146"/>
    <mergeCell ref="B147:G147"/>
    <mergeCell ref="B148:G148"/>
    <mergeCell ref="B149:G149"/>
    <mergeCell ref="B150:G150"/>
    <mergeCell ref="B139:G139"/>
    <mergeCell ref="B140:G140"/>
    <mergeCell ref="B141:G141"/>
    <mergeCell ref="B142:G142"/>
    <mergeCell ref="B143:G143"/>
    <mergeCell ref="B144:G144"/>
    <mergeCell ref="B133:G133"/>
    <mergeCell ref="B134:G134"/>
    <mergeCell ref="B135:G135"/>
    <mergeCell ref="B136:G136"/>
    <mergeCell ref="B137:G137"/>
    <mergeCell ref="B138:G138"/>
    <mergeCell ref="B126:G126"/>
    <mergeCell ref="B127:G127"/>
    <mergeCell ref="B128:G128"/>
    <mergeCell ref="B129:G129"/>
    <mergeCell ref="B130:G130"/>
    <mergeCell ref="B131:G131"/>
    <mergeCell ref="B120:G120"/>
    <mergeCell ref="B121:G121"/>
    <mergeCell ref="B122:G122"/>
    <mergeCell ref="B123:G123"/>
    <mergeCell ref="B124:G124"/>
    <mergeCell ref="B125:G125"/>
    <mergeCell ref="B114:G114"/>
    <mergeCell ref="B115:G115"/>
    <mergeCell ref="B116:G116"/>
    <mergeCell ref="B117:G117"/>
    <mergeCell ref="B118:G118"/>
    <mergeCell ref="B119:G119"/>
    <mergeCell ref="B108:G108"/>
    <mergeCell ref="B109:G109"/>
    <mergeCell ref="B110:G110"/>
    <mergeCell ref="B111:G111"/>
    <mergeCell ref="B112:G112"/>
    <mergeCell ref="B113:G113"/>
    <mergeCell ref="B102:G102"/>
    <mergeCell ref="B103:G103"/>
    <mergeCell ref="B104:G104"/>
    <mergeCell ref="B105:G105"/>
    <mergeCell ref="B106:G106"/>
    <mergeCell ref="B107:G107"/>
    <mergeCell ref="B96:E96"/>
    <mergeCell ref="B97:G97"/>
    <mergeCell ref="B98:G98"/>
    <mergeCell ref="B99:G99"/>
    <mergeCell ref="B100:G100"/>
    <mergeCell ref="B101:G101"/>
    <mergeCell ref="B90:G90"/>
    <mergeCell ref="B91:G91"/>
    <mergeCell ref="B92:E92"/>
    <mergeCell ref="B93:E93"/>
    <mergeCell ref="B94:G94"/>
    <mergeCell ref="B95:E95"/>
    <mergeCell ref="B84:G84"/>
    <mergeCell ref="B85:G85"/>
    <mergeCell ref="B86:G86"/>
    <mergeCell ref="B87:G87"/>
    <mergeCell ref="B88:G88"/>
    <mergeCell ref="B89:G89"/>
    <mergeCell ref="B78:G78"/>
    <mergeCell ref="B79:G79"/>
    <mergeCell ref="B80:G80"/>
    <mergeCell ref="B81:G81"/>
    <mergeCell ref="B82:G82"/>
    <mergeCell ref="B83:G83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0:G10"/>
    <mergeCell ref="H10:I10"/>
    <mergeCell ref="B11:G11"/>
    <mergeCell ref="H11:I11"/>
    <mergeCell ref="B12:G12"/>
    <mergeCell ref="H12:I12"/>
    <mergeCell ref="B9:G9"/>
    <mergeCell ref="H9:I9"/>
    <mergeCell ref="B4:C4"/>
    <mergeCell ref="H4:I4"/>
    <mergeCell ref="B5:E5"/>
    <mergeCell ref="H5:I5"/>
    <mergeCell ref="B6:D6"/>
    <mergeCell ref="H6:I6"/>
    <mergeCell ref="B13:G13"/>
    <mergeCell ref="H13:I13"/>
    <mergeCell ref="B1:G1"/>
    <mergeCell ref="H1:I1"/>
    <mergeCell ref="B2:G2"/>
    <mergeCell ref="H2:I2"/>
    <mergeCell ref="B3:C3"/>
    <mergeCell ref="H3:I3"/>
    <mergeCell ref="B7:G7"/>
    <mergeCell ref="H7:I7"/>
    <mergeCell ref="B8:G8"/>
    <mergeCell ref="H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Бумага Распродажа</vt:lpstr>
      <vt:lpstr>Конверты Распродажа</vt:lpstr>
      <vt:lpstr> Обрезки Распродажа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Юровский Антон</dc:creator>
  <cp:lastModifiedBy>Юровский Антон</cp:lastModifiedBy>
  <dcterms:created xsi:type="dcterms:W3CDTF">2020-09-28T15:03:25Z</dcterms:created>
  <dcterms:modified xsi:type="dcterms:W3CDTF">2022-10-20T18:22:49Z</dcterms:modified>
</cp:coreProperties>
</file>